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Users\mlejnek\Desktop\RAP květen 2022\"/>
    </mc:Choice>
  </mc:AlternateContent>
  <xr:revisionPtr revIDLastSave="0" documentId="13_ncr:1_{74DC698A-54F6-44E9-BF5F-15C28031BE2F}" xr6:coauthVersionLast="47" xr6:coauthVersionMax="47" xr10:uidLastSave="{00000000-0000-0000-0000-000000000000}"/>
  <bookViews>
    <workbookView xWindow="-108" yWindow="-108" windowWidth="23256" windowHeight="12576" xr2:uid="{00000000-000D-0000-FFFF-FFFF00000000}"/>
  </bookViews>
  <sheets>
    <sheet name="RAP_specialní školy" sheetId="7" r:id="rId1"/>
  </sheets>
  <definedNames>
    <definedName name="_xlnm._FilterDatabase" localSheetId="0" hidden="1">'RAP_specialní školy'!$A$2:$R$4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7" l="1"/>
  <c r="L18" i="7"/>
  <c r="L17" i="7"/>
  <c r="L16" i="7"/>
  <c r="L15" i="7"/>
  <c r="L14" i="7"/>
  <c r="K13" i="7"/>
  <c r="L13" i="7" s="1"/>
  <c r="L25" i="7"/>
  <c r="L24" i="7"/>
  <c r="L23" i="7"/>
  <c r="L22" i="7"/>
</calcChain>
</file>

<file path=xl/sharedStrings.xml><?xml version="1.0" encoding="utf-8"?>
<sst xmlns="http://schemas.openxmlformats.org/spreadsheetml/2006/main" count="256" uniqueCount="133">
  <si>
    <t>Seznam projektů</t>
  </si>
  <si>
    <t>Název projektu</t>
  </si>
  <si>
    <t xml:space="preserve">Stav připravenosti projektu k realizaci </t>
  </si>
  <si>
    <t>zahájení realizace</t>
  </si>
  <si>
    <t>ukončení realizace</t>
  </si>
  <si>
    <t>název indikátoru</t>
  </si>
  <si>
    <t>cílová hodnota dosažená realizací  projektu</t>
  </si>
  <si>
    <t>vydané stavební povolení ano/ne</t>
  </si>
  <si>
    <t>Žadatel</t>
  </si>
  <si>
    <t>Identifikace organizace (školy či školského zařízení)</t>
  </si>
  <si>
    <t>Obec realizace</t>
  </si>
  <si>
    <t>Stručný popis investic projektu</t>
  </si>
  <si>
    <t>Zřizovatel (název, IČ)</t>
  </si>
  <si>
    <t>IČ školy či školského zařízení</t>
  </si>
  <si>
    <t>IZO</t>
  </si>
  <si>
    <t>REDIZO</t>
  </si>
  <si>
    <t>celkové výdaje projektu</t>
  </si>
  <si>
    <t>1) Podíl EFRR bude doplněn/přepočten v aktualizaci RAP dle podílu spolufinancování z EU v daném kraji, až bude míra spolufinancování pevně stanovena. Uvedená částka EFRR bude maximální částkou EFRR v žádosti podporu v IROP.</t>
  </si>
  <si>
    <t>stručný popis, např. zpracovaná PD, zajištěné výkupy, výběr dodavatele</t>
  </si>
  <si>
    <t>Název organizace</t>
  </si>
  <si>
    <t>Naplňování indikátorů</t>
  </si>
  <si>
    <t>Královéhradecký kraj</t>
  </si>
  <si>
    <t>Mateřská škola, Speciální základní škola a Praktická škola, Hradec Králové, Hradecká 1231</t>
  </si>
  <si>
    <t>Královéhradecký kraj
IČ: 70889546</t>
  </si>
  <si>
    <t>062690574
102078327
110013387
108007693</t>
  </si>
  <si>
    <t>Hradec Králové</t>
  </si>
  <si>
    <t>byl proveden
 průzkum trhu,
 zjištění cen</t>
  </si>
  <si>
    <t>není potřeba</t>
  </si>
  <si>
    <t>Rehabilitační místnost</t>
  </si>
  <si>
    <t>Vyšší odborná škola, Střední škola, Základní škola a Mateřská škola, Hradec Králové, Štefánikova 549</t>
  </si>
  <si>
    <t>062690361
110013417
110013450
181078520
108007707</t>
  </si>
  <si>
    <t>Bezbariérový vstup pro klienty do SPC logopedie</t>
  </si>
  <si>
    <t>projektový záměr</t>
  </si>
  <si>
    <t>ne</t>
  </si>
  <si>
    <t>Střední průmyslová škola, Odborná škola a Základní škola, Nové Město nad Metují</t>
  </si>
  <si>
    <t>150024762
102730148</t>
  </si>
  <si>
    <t>Osobní výtah - bezbariérový přístup</t>
  </si>
  <si>
    <t>Nové Město nad Metují</t>
  </si>
  <si>
    <t>Projekt a realizace osobního výtahu na venkovní stěně budovy školy.</t>
  </si>
  <si>
    <t>nezahájeno</t>
  </si>
  <si>
    <t xml:space="preserve">Výstavba dětského hřiště </t>
  </si>
  <si>
    <t>ano</t>
  </si>
  <si>
    <t>Trutnov</t>
  </si>
  <si>
    <t>110003616
102590176</t>
  </si>
  <si>
    <t>Vrchlabí</t>
  </si>
  <si>
    <t>Mateřská škola, Základní škola a Praktická škola, Trutnov</t>
  </si>
  <si>
    <t>110003608
102590346
181031574</t>
  </si>
  <si>
    <t xml:space="preserve">Obchodní akademie, odborná škola a praktická škola Olgy Havlové </t>
  </si>
  <si>
    <t>Obchodní akademie, odborná škola a praktická škola Olgy Havlové</t>
  </si>
  <si>
    <t>MŠMT ČR 00022985</t>
  </si>
  <si>
    <t>492 90 274</t>
  </si>
  <si>
    <t>"Nástavba a spojovací lávka obchodní akademie Olgy Havlové v Janských Lázních“</t>
  </si>
  <si>
    <t>Budova č. p. 282, v ul. Obchodní, která je součástí pozemku parc. č. st. 323, v k. ú. Janské Lázně, obec Janské Lázně, evidovaná na LV č. 333, K.N. Jánské Lázně,                K.Ú.  Trutnov</t>
  </si>
  <si>
    <t>Nyní se zpracovává projektová dokumetace na vydání stavebního povolení a prováděcí projektová dokumentace včetně podrobného rozpočtu. Je uzavřená smlouva s projektantem a předání by mělo proběhnout do srpen/2021. Potom bude provedený výběr zhotovitele stavby.</t>
  </si>
  <si>
    <t>NE</t>
  </si>
  <si>
    <t>Základní škola speciální a praktická škola Diakonie ČCE Vrchlabí</t>
  </si>
  <si>
    <t>Diakonie Českobratrské církve evangelické, Belgická 374/22, 120 00 Praha 2 IČ: 45242704</t>
  </si>
  <si>
    <t>711 97 621</t>
  </si>
  <si>
    <t>Mateřská škola a Základní škola speciální NONA, o. p. s.</t>
  </si>
  <si>
    <t>NONA 92, o.p.s.
IČ: 46524339</t>
  </si>
  <si>
    <t>110000021
181044536</t>
  </si>
  <si>
    <t>Cesta k samostatnosti I</t>
  </si>
  <si>
    <t xml:space="preserve">V rámci projektu bychom chtěli předělat půdní prostory na dílny (keramickou, ergoterapeutickou, cvičnou kuchyň, dílnu na tkaní, žehlení a praní, cvičný byt, prostory na uskladnění pracovního materiálu pro dílny). Celá přestavba znamená výměnu střešní krytiny, okapových svodů, odvoz sutě pro odlehčení stropů, vlastní vestavbu, zhotovení nového evakuačního výtahu, zavedení vody, odpadů, topení, s tím spojené zakoupení tepelných čerpadel. Dále ze samostatného bytu vytvoření cvičné cukrárny, kavárny, kde bude probíhat nácvik pracovních povinností (obsluha, vaření, pečení, počítání financí, aj.). </t>
  </si>
  <si>
    <t>Zpracovaná projektová dokumentace připravená pro územní řízení a stavební povolení</t>
  </si>
  <si>
    <t>Cesta k samostatnosti II</t>
  </si>
  <si>
    <t>Propojení budovy školy s budovou učeben pro nácvik samostatného života ( keramická dílna, dílna na práci se dřevem, cvičná kuchyň, dílna na tkaní, praní, žehlení, cvičný byt).  Propojení obou objektů střechou a zdmi, vyhloubení základu pro propojení, zateplení a nová okna, topení, voda, odpady v dílnách.</t>
  </si>
  <si>
    <t>Územní rozhodnutí, stavební povolení, smlouva s městem o dofinancování projektu</t>
  </si>
  <si>
    <t>Budova ZŠ speciální Dvůr Králové nad Labem</t>
  </si>
  <si>
    <t>Dvůr Králové nad Labem</t>
  </si>
  <si>
    <t>Budova ZŠ speciální Trutnov</t>
  </si>
  <si>
    <t>Vybrán pozemek, jednání ke koupi pozemku</t>
  </si>
  <si>
    <t>Předpoklad</t>
  </si>
  <si>
    <t xml:space="preserve">Rekonstrukce odborných učeben a souvisejícího zázemí včetně zajištění bezbariérovosti MŠ, ZŠ a PrŠ, Trutnov </t>
  </si>
  <si>
    <t>Bezbariérovost (investice do výtahu pro zajištění bezbariérového přístupu po budově školy), odborné učebny pro rozvoj KK žáků dle vzdělávacích potřeb (investice do učeben polytechniky, multifunkční učebny a počítačové učebny ve vazbě na rozvoj  čtenářské a digitální gramotnosti), ICT infrastruktura (rekonstrukce ICT infrastruktury a vnitřní konektivity školy k internetu ve vazbě k rozvoji KK žáků),  obnova topení (výměna nevyhovujících rozvodů ústředního topení, včetně napojení na zdroj - teplárna), zateplení budovy + fasada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</si>
  <si>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záměr</t>
  </si>
  <si>
    <t>Rekonstrukce přízemní budovy na šk. pozemku za účelem vybudování  nových učeben</t>
  </si>
  <si>
    <t>Kompletní rekonstrukce přízemní budovy včetně soc. zařízení, bezbariérovost</t>
  </si>
  <si>
    <t>projektová dokumentace</t>
  </si>
  <si>
    <t>Základní škola pro žáky se speciálními vzdělávacími potřebami, Trutnov</t>
  </si>
  <si>
    <t>108026485</t>
  </si>
  <si>
    <t>Rekonstrukce odborných multimediálních učeben</t>
  </si>
  <si>
    <t>Smyslem projektu je rekonstrukce dvou odborných multimediálních učeben pro potřeby rozvoje klíčových kompetencí žáků  - stavební úpravy, modernizace a obnova vybavení, konektivita, bezbariérovost.</t>
  </si>
  <si>
    <t>Vybudování odborné venkovní učebny</t>
  </si>
  <si>
    <t>Smyslem projektu je vybudování odborné venkovní učebny pro potřeby rozvoje klíčových kompetencí žáků  - stavební úpravy, vybavení, bezbariérovost.</t>
  </si>
  <si>
    <t>Modernizace odborné polytechnické učebny</t>
  </si>
  <si>
    <t>Smyslem projektu je provedení stavebních úprav, dále modernizace a pořízení nového vybavení pro potřeby polytechnického vzdělávání, řešení bezbariérovosti a konektivity.</t>
  </si>
  <si>
    <t>Vybudování terapeutické učebny</t>
  </si>
  <si>
    <t>Smyslem projektu je vybudování terapeutické učebny pro aktivizační opatření a pro potřeby rozvoje klíčových kompetencí žáků - stavební úpravy, vybavení, bezbariérovost, konektivita.</t>
  </si>
  <si>
    <t xml:space="preserve">150
1
</t>
  </si>
  <si>
    <t>Žádost o změnu územního rozhodnutí, vyřizování stavebního povolení, projektové dokumentace k DUR, DSP a AD, jednání ke koupi pozemku, výběr dodavatele v roce 2022</t>
  </si>
  <si>
    <t>Solná jeskyně s kavárnou ve Dvoře Králové nad Labem</t>
  </si>
  <si>
    <t>Vybudování solné jeskyně s kavárnou (jako tréninkové pracoviště pro vykonávání praxe žáků) + zázemí</t>
  </si>
  <si>
    <t>Projekt ve fázi zpracováné archtektonické studie</t>
  </si>
  <si>
    <t>Solná jeskyně s kavárnou v Trutnově</t>
  </si>
  <si>
    <t xml:space="preserve">Zvýšení zabezpečení objektu </t>
  </si>
  <si>
    <t xml:space="preserve">Zvýšení zabezpečení objektu - dojde k vybudování bezpečnostního přístupu na čipové karty a hlášení příchozích po pracovní době. Všechny příchozí bude sledovat a zaznamenávat bezpečnostní kamera.
Společný výjezd žáků a pedagogů - budou organizovány zdravotně relaxační pobyty na horách a v termálních lázních.
Úprava zahrady a hřiště - budou zakoupeny a umístěny herní, edukační a sportovní prvky pro školní a mimoškolní aktivity žáků. Současně dojde k renovaci školní zahrady
Zkvalitnění výuky kompenzačními a didaktickými pomůckami - cílem je vybavit učebny školy moderními didaktickými a kompenzačními pomůckami, které umožní maximální možný rozvoj našich žáků. Tyto pomůcky napomohou zkvalitnění výuky, motivaci žáků k učení a usnadní speciálně pedagogický servis
</t>
  </si>
  <si>
    <t>Venkovní aktivizační tréninkové hřiště pro 1. a 2. stupeň  ZŠ</t>
  </si>
  <si>
    <t>Vytvoření rehabilitační místnosti, která by byla rozdělena na dvě části. V jedné části by byly hydromasážní vany se sprchami a druhá část by byla rehabilitačně relaxační s masážním lehátkem, odpočinková lehátka, paravány a koutek s cvičebními pomůckami (podložky, balanční čočky, ježci, gymbaly, overbaly, masážní míčky, cvičební gumy a podobně. Místnost by sloužila především dětem s kombinovaným zdravotním postižením.</t>
  </si>
  <si>
    <t>Stavebními úpravami vznikne nová střešní nástavba jednoho křídla hlavní budovy, tedy čtvrté patro školy. Speciální škola momentálně disponuje nedostatkem specializovaných tříd. V novém prostoru vznikne tréninkový byt v rámci tranzitního programu, přípravy na pracovní uplatnění jako nedílné součásti plnohodnotného života lidí se zdravotním znevýhodněním. Dále vznikne ergoterapeutická dílna, která bude využívána i ve spolupráci se sociálním podnikem v rámci profesní přípravy žáků se zdravotním znevýhodněním, zařazení do pracovního procesu v rámci chráněného i otevřeného trhu práce. Dále zde vznikne relaxační aula určená k dramaterapii, muzikoterapii a sociálnímu setkávání. Přizpůsobená aula bude k dispozici terapeutům v rámci práce ŠPP, zejména logopedie a psychoterapie. V novém prostoru se počítá s dalšími potřebnými učebnami, situovanými na jih a výhled. Dále se počítá s hygienickým zázemím, nutným technickým zázemím školy a kancelářemi ředitele a zástupců školy. Z foyer se vstoupí do spojovací lávky, která oproti původnímu spojovacímu koridoru bude plnit funkci podpory pohybu žáků se zdravotním, tělesným hendikepem a tím umožní kontinuitu naučených a mnohdy velmi těžce získaných pohybových schopností. Nová spojovací lávka bude bezpečnou vstupní cestou žáků z ubytovacích prostor do prostor školy a terapeutických místností. Po dokončení všech stavebních úprav dojde k vybavení jednotlivých tříd , kanceláří a technických místností nábytkem, potřebným hardwarovým a softwarovým vybavením a speciálními pomůckami. Nová přístavba bude energeticky úsporná. Novou lávkou vznikne i únikový východ, ze kterého bude přímý východ ven.</t>
  </si>
  <si>
    <t>Vybudování bezbariérového vstupu do SPC, bezbariérová cesta se skládá ze vstupní ch vrat, příjezdové cesty, vchodových schodů a úpravy čekárny pro klienty. Případnou rekonstrukcí vznikne  důstojný vstup pro klienty s omezenou hybností do SPC.  Rozšíření prostor vstupní místnosti sloužící klientům při čekání na vyšetření, případně oddych v průběhu vyšetření.  Současný stav je havarijní -  schody mají nestejnou výšku, opadané obklady, které nemají protiskluzovou úpravu a v zimě jsou kluzké,  vstupní prostor úzký pro invalidní vozík.</t>
  </si>
  <si>
    <t xml:space="preserve">750
1
</t>
  </si>
  <si>
    <t>220
1</t>
  </si>
  <si>
    <t>42
1</t>
  </si>
  <si>
    <t>16
1</t>
  </si>
  <si>
    <t>Základní škola Vrchlabí, Krkonošská 230, p.o.</t>
  </si>
  <si>
    <t xml:space="preserve">Výstavba nového objektu školy. Zateplení budovy a venkovní úpravy.
Vybudování učeben terapeutického zaměření pro výuku – výchovu a vzdělávání žáků s mentálním postižením a výstavba kabinetu a technické místnosti. Učebny budou vybaveny moderními didaktickými a kompenzačními pomůckami, které umožní maximální možný rozvoj našich žáků. Tyto pomůcky napomohou zkvalitnění výuky, motivaci žáků k učení a zajistí speciálně pedagogický servis. 
Vybudování školní družiny, relaxačních a terapeutických učeben (např. Snoezelen, logopedická místnost).
Pro sportovní a relaxační  aktivity - tělocvična
</t>
  </si>
  <si>
    <t>Zahrada ZŠ speciální Dvůr Králové nad Labem</t>
  </si>
  <si>
    <t xml:space="preserve">Vybudování terapeutické zahrady a relaxačního koutku s herními, edukačními a teraputickými prvky. Pro sportovní a venkovní aktivity -  venkovní školní hřiště vybavené herními edukačními a sportovními prvky pro školní a mimoškolní aktivity žáků. </t>
  </si>
  <si>
    <t xml:space="preserve">Výstavba nového objektu školy.   Zateplení budovy a venkovní úpravy.
Vybudování učeben terapeutického zaměření pro výuku – výchovu a vzdělávání žáků s mentálním postižením a výstavba kabinetu a technické místnosti. Učebny budou vybaveny moderními didaktickými a kompenzačními pomůckami, které umožní maximální možný rozvoj našich žáků. Tyto pomůcky napomohou zkvalitnění výuky, motivaci žáků k učení a zajistí speciálně pedagogický servis. 
Vybudování školní družiny, relaxačních a terapeutických učeben (např. Snoezelen, logopedická místnost).
Pro sportovní a relaxační  aktivity - tělocvična
</t>
  </si>
  <si>
    <t>Zahrada ZŠ speciální Trutnov</t>
  </si>
  <si>
    <t>MĚSTO TRUTNOV
IČ: 00278360</t>
  </si>
  <si>
    <t>70
1</t>
  </si>
  <si>
    <t>110
1</t>
  </si>
  <si>
    <t xml:space="preserve"> 16
 1</t>
  </si>
  <si>
    <t>16
 1</t>
  </si>
  <si>
    <t xml:space="preserve"> 16
1</t>
  </si>
  <si>
    <t xml:space="preserve"> 30
 1</t>
  </si>
  <si>
    <t>16 
 1</t>
  </si>
  <si>
    <t>30
1</t>
  </si>
  <si>
    <t>39
1</t>
  </si>
  <si>
    <t>62                                
1</t>
  </si>
  <si>
    <t>24     
 1</t>
  </si>
  <si>
    <t>18
1</t>
  </si>
  <si>
    <t>14
1</t>
  </si>
  <si>
    <r>
      <t xml:space="preserve">Výdaje projektu  </t>
    </r>
    <r>
      <rPr>
        <i/>
        <sz val="11"/>
        <rFont val="Calibri"/>
        <family val="2"/>
        <scheme val="minor"/>
      </rPr>
      <t>v Kč</t>
    </r>
  </si>
  <si>
    <r>
      <t xml:space="preserve">Předpokládaný termín realizace </t>
    </r>
    <r>
      <rPr>
        <i/>
        <sz val="11"/>
        <rFont val="Calibri"/>
        <family val="2"/>
        <scheme val="minor"/>
      </rPr>
      <t>měsíc, rok</t>
    </r>
  </si>
  <si>
    <r>
      <t xml:space="preserve">z toho podíl EFRR </t>
    </r>
    <r>
      <rPr>
        <vertAlign val="superscript"/>
        <sz val="11"/>
        <rFont val="Calibri"/>
        <family val="2"/>
        <scheme val="minor"/>
      </rPr>
      <t>1)</t>
    </r>
  </si>
  <si>
    <r>
      <rPr>
        <b/>
        <sz val="11"/>
        <color theme="1"/>
        <rFont val="Calibri"/>
        <family val="2"/>
        <scheme val="minor"/>
      </rPr>
      <t xml:space="preserve">Indikátor výstupu: </t>
    </r>
    <r>
      <rPr>
        <sz val="11"/>
        <color theme="1"/>
        <rFont val="Calibri"/>
        <family val="2"/>
        <scheme val="minor"/>
      </rPr>
      <t xml:space="preserve">Kapacita učeben nových nebo modernizovaných vzdělávacích zařízení
</t>
    </r>
    <r>
      <rPr>
        <b/>
        <sz val="11"/>
        <color theme="1"/>
        <rFont val="Calibri"/>
        <family val="2"/>
        <scheme val="minor"/>
      </rPr>
      <t xml:space="preserve">
Indikátor výstupu: </t>
    </r>
    <r>
      <rPr>
        <sz val="11"/>
        <color theme="1"/>
        <rFont val="Calibri"/>
        <family val="2"/>
        <scheme val="minor"/>
      </rPr>
      <t>Počet podpořených škol či vzdělávacích zařízení</t>
    </r>
  </si>
  <si>
    <r>
      <t>Příloha 2b RAP_speciální školy_</t>
    </r>
    <r>
      <rPr>
        <b/>
        <sz val="13"/>
        <color rgb="FFFF0000"/>
        <rFont val="Calibri"/>
        <family val="2"/>
        <charset val="238"/>
        <scheme val="minor"/>
      </rPr>
      <t>verze květen 2022</t>
    </r>
    <r>
      <rPr>
        <b/>
        <sz val="13"/>
        <color theme="1"/>
        <rFont val="Calibri"/>
        <family val="2"/>
        <scheme val="minor"/>
      </rPr>
      <t xml:space="preserve"> (</t>
    </r>
    <r>
      <rPr>
        <sz val="13"/>
        <color theme="1"/>
        <rFont val="Calibri"/>
        <family val="2"/>
        <scheme val="minor"/>
      </rPr>
      <t>Souhrnný rámec pro investice do infrastruktury školských poradenských zařízení a vzdělávání ve školách a třídách zřízených dle § 16 odst. 9 školského zákona)</t>
    </r>
  </si>
  <si>
    <t>Podpora samostatné života dětí, žáků a studentů se speciálními vzdělávacími potřebami</t>
  </si>
  <si>
    <t>Vybudování bezbariérových prostor školského poradenského zařízení pro klienty se zrakovým postižením, s cílem zvýšení kvality poskytovaných služeb. Vybudování tréninkových pracovišť pro děti, žáky a studenty se speciálními vzdělávacími potřebami k podpoře samostatného života. Vybudování prostor pro školní tým tlumočníků do českého znakového jazyka a tým přepisovatelů pro individuální práci, vzdělávání a odbornou přípravu.</t>
  </si>
  <si>
    <t>750
1</t>
  </si>
  <si>
    <t>projektová dokumentace
platné stavební povolení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</si>
</sst>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sz val="11"/>
      <name val="Calibri"/>
      <family val="2"/>
      <scheme val="minor"/>
    </font>
    <font>
      <i/>
      <sz val="11"/>
      <name val="Calibri"/>
      <family val="2"/>
      <scheme val="minor"/>
    </font>
    <font>
      <sz val="11"/>
      <name val="Calibri"/>
      <family val="2"/>
      <scheme val="minor"/>
    </font>
    <font>
      <vertAlign val="superscript"/>
      <sz val="11"/>
      <name val="Calibri"/>
      <family val="2"/>
      <scheme val="minor"/>
    </font>
    <font>
      <i/>
      <sz val="11"/>
      <color theme="1"/>
      <name val="Calibri"/>
      <family val="2"/>
      <scheme val="minor"/>
    </font>
    <font>
      <b/>
      <sz val="13"/>
      <color theme="1"/>
      <name val="Calibri"/>
      <family val="2"/>
      <scheme val="minor"/>
    </font>
    <font>
      <sz val="13"/>
      <color theme="1"/>
      <name val="Calibri"/>
      <family val="2"/>
      <scheme val="minor"/>
    </font>
    <font>
      <b/>
      <sz val="13"/>
      <color rgb="FFFF000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wrapText="1"/>
    </xf>
    <xf numFmtId="0" fontId="3" fillId="0" borderId="0" xfId="0" applyFont="1" applyAlignment="1">
      <alignment wrapText="1"/>
    </xf>
    <xf numFmtId="0" fontId="3" fillId="0" borderId="0" xfId="0" applyFont="1" applyBorder="1"/>
    <xf numFmtId="0" fontId="8" fillId="0" borderId="0" xfId="0" applyFont="1"/>
    <xf numFmtId="3" fontId="3" fillId="0" borderId="0" xfId="0" applyNumberFormat="1" applyFont="1" applyAlignment="1">
      <alignment horizontal="right"/>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3" fontId="3" fillId="0" borderId="1" xfId="0" applyNumberFormat="1" applyFont="1" applyFill="1" applyBorder="1" applyAlignment="1">
      <alignment horizontal="right" vertical="center"/>
    </xf>
    <xf numFmtId="3" fontId="3" fillId="0" borderId="1" xfId="0" applyNumberFormat="1" applyFont="1" applyFill="1" applyBorder="1" applyAlignment="1">
      <alignment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wrapText="1"/>
    </xf>
    <xf numFmtId="3" fontId="6" fillId="0" borderId="1" xfId="0" applyNumberFormat="1" applyFont="1" applyBorder="1" applyAlignment="1">
      <alignment horizontal="right" vertical="center"/>
    </xf>
    <xf numFmtId="0" fontId="6" fillId="0" borderId="1" xfId="0" applyFont="1" applyBorder="1"/>
    <xf numFmtId="1" fontId="6" fillId="0" borderId="1" xfId="0" applyNumberFormat="1"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3" fontId="6" fillId="0" borderId="1" xfId="1" applyNumberFormat="1" applyFont="1" applyBorder="1" applyAlignment="1">
      <alignment horizontal="right" vertical="center" wrapText="1"/>
    </xf>
    <xf numFmtId="1" fontId="6" fillId="0" borderId="1" xfId="0" applyNumberFormat="1"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9" fillId="3" borderId="1" xfId="0" applyFont="1" applyFill="1" applyBorder="1" applyAlignment="1">
      <alignment horizontal="left"/>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2" fillId="2" borderId="1" xfId="0" applyFont="1" applyFill="1" applyBorder="1" applyAlignment="1">
      <alignment horizontal="center" vertical="center" wrapText="1"/>
    </xf>
  </cellXfs>
  <cellStyles count="2">
    <cellStyle name="Čárka 2" xfId="1" xr:uid="{F73628D8-75DC-455B-9D88-81E738C4BFA7}"/>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8"/>
  <sheetViews>
    <sheetView tabSelected="1" zoomScale="70" zoomScaleNormal="70" workbookViewId="0">
      <pane ySplit="4" topLeftCell="A5" activePane="bottomLeft" state="frozen"/>
      <selection pane="bottomLeft" activeCell="A2" sqref="A2:A4"/>
    </sheetView>
  </sheetViews>
  <sheetFormatPr defaultColWidth="8.88671875" defaultRowHeight="14.4" x14ac:dyDescent="0.3"/>
  <cols>
    <col min="1" max="1" width="10" style="1" customWidth="1"/>
    <col min="2" max="2" width="15.33203125" style="1" customWidth="1"/>
    <col min="3" max="3" width="26.33203125" style="1" customWidth="1"/>
    <col min="4" max="4" width="17.5546875" style="4" customWidth="1"/>
    <col min="5" max="5" width="11.5546875" style="1" customWidth="1"/>
    <col min="6" max="6" width="11.6640625" style="1" customWidth="1"/>
    <col min="7" max="7" width="10.88671875" style="1" bestFit="1" customWidth="1"/>
    <col min="8" max="8" width="14.5546875" style="1" customWidth="1"/>
    <col min="9" max="9" width="12.5546875" style="1" customWidth="1"/>
    <col min="10" max="10" width="41.5546875" style="4" customWidth="1"/>
    <col min="11" max="11" width="20.109375" style="7" bestFit="1" customWidth="1"/>
    <col min="12" max="12" width="15.109375" style="1" bestFit="1" customWidth="1"/>
    <col min="13" max="13" width="9" style="1" customWidth="1"/>
    <col min="14" max="14" width="8.88671875" style="1"/>
    <col min="15" max="15" width="26.44140625" style="1" customWidth="1"/>
    <col min="16" max="16" width="12.44140625" style="1" customWidth="1"/>
    <col min="17" max="17" width="14.5546875" style="4" customWidth="1"/>
    <col min="18" max="18" width="14.5546875" style="1" customWidth="1"/>
    <col min="19" max="16384" width="8.88671875" style="1"/>
  </cols>
  <sheetData>
    <row r="1" spans="1:21" ht="17.399999999999999" x14ac:dyDescent="0.35">
      <c r="A1" s="32" t="s">
        <v>128</v>
      </c>
      <c r="B1" s="32"/>
      <c r="C1" s="32"/>
      <c r="D1" s="32"/>
      <c r="E1" s="32"/>
      <c r="F1" s="32"/>
      <c r="G1" s="32"/>
      <c r="H1" s="32"/>
      <c r="I1" s="32"/>
      <c r="J1" s="32"/>
      <c r="K1" s="32"/>
      <c r="L1" s="32"/>
      <c r="M1" s="32"/>
      <c r="N1" s="32"/>
      <c r="O1" s="32"/>
      <c r="P1" s="32"/>
      <c r="Q1" s="32"/>
      <c r="R1" s="32"/>
    </row>
    <row r="2" spans="1:21" ht="27.6" customHeight="1" x14ac:dyDescent="0.3">
      <c r="A2" s="29" t="s">
        <v>0</v>
      </c>
      <c r="B2" s="29" t="s">
        <v>8</v>
      </c>
      <c r="C2" s="33" t="s">
        <v>9</v>
      </c>
      <c r="D2" s="33"/>
      <c r="E2" s="33"/>
      <c r="F2" s="33"/>
      <c r="G2" s="33"/>
      <c r="H2" s="29" t="s">
        <v>1</v>
      </c>
      <c r="I2" s="29" t="s">
        <v>10</v>
      </c>
      <c r="J2" s="29" t="s">
        <v>11</v>
      </c>
      <c r="K2" s="34" t="s">
        <v>124</v>
      </c>
      <c r="L2" s="34"/>
      <c r="M2" s="33" t="s">
        <v>125</v>
      </c>
      <c r="N2" s="33"/>
      <c r="O2" s="34" t="s">
        <v>20</v>
      </c>
      <c r="P2" s="34"/>
      <c r="Q2" s="33" t="s">
        <v>2</v>
      </c>
      <c r="R2" s="33"/>
    </row>
    <row r="3" spans="1:21" ht="22.35" customHeight="1" x14ac:dyDescent="0.3">
      <c r="A3" s="29"/>
      <c r="B3" s="29"/>
      <c r="C3" s="35" t="s">
        <v>19</v>
      </c>
      <c r="D3" s="29" t="s">
        <v>12</v>
      </c>
      <c r="E3" s="29" t="s">
        <v>13</v>
      </c>
      <c r="F3" s="29" t="s">
        <v>14</v>
      </c>
      <c r="G3" s="29" t="s">
        <v>15</v>
      </c>
      <c r="H3" s="29"/>
      <c r="I3" s="29"/>
      <c r="J3" s="29"/>
      <c r="K3" s="31" t="s">
        <v>16</v>
      </c>
      <c r="L3" s="30" t="s">
        <v>126</v>
      </c>
      <c r="M3" s="30" t="s">
        <v>3</v>
      </c>
      <c r="N3" s="30" t="s">
        <v>4</v>
      </c>
      <c r="O3" s="30" t="s">
        <v>5</v>
      </c>
      <c r="P3" s="30" t="s">
        <v>6</v>
      </c>
      <c r="Q3" s="30" t="s">
        <v>18</v>
      </c>
      <c r="R3" s="30" t="s">
        <v>7</v>
      </c>
    </row>
    <row r="4" spans="1:21" ht="120.75" customHeight="1" x14ac:dyDescent="0.3">
      <c r="A4" s="29"/>
      <c r="B4" s="29"/>
      <c r="C4" s="29"/>
      <c r="D4" s="29"/>
      <c r="E4" s="29"/>
      <c r="F4" s="29"/>
      <c r="G4" s="29"/>
      <c r="H4" s="29"/>
      <c r="I4" s="29"/>
      <c r="J4" s="29"/>
      <c r="K4" s="31"/>
      <c r="L4" s="30"/>
      <c r="M4" s="30"/>
      <c r="N4" s="30"/>
      <c r="O4" s="30"/>
      <c r="P4" s="30"/>
      <c r="Q4" s="30"/>
      <c r="R4" s="30"/>
    </row>
    <row r="5" spans="1:21" ht="144" x14ac:dyDescent="0.3">
      <c r="A5" s="8">
        <v>1</v>
      </c>
      <c r="B5" s="9" t="s">
        <v>21</v>
      </c>
      <c r="C5" s="9" t="s">
        <v>22</v>
      </c>
      <c r="D5" s="10" t="s">
        <v>23</v>
      </c>
      <c r="E5" s="11">
        <v>62693514</v>
      </c>
      <c r="F5" s="11" t="s">
        <v>24</v>
      </c>
      <c r="G5" s="11">
        <v>600023974</v>
      </c>
      <c r="H5" s="10" t="s">
        <v>28</v>
      </c>
      <c r="I5" s="10" t="s">
        <v>25</v>
      </c>
      <c r="J5" s="9" t="s">
        <v>97</v>
      </c>
      <c r="K5" s="12">
        <v>1500000</v>
      </c>
      <c r="L5" s="13"/>
      <c r="M5" s="14">
        <v>2023</v>
      </c>
      <c r="N5" s="14">
        <v>2023</v>
      </c>
      <c r="O5" s="10" t="s">
        <v>127</v>
      </c>
      <c r="P5" s="15" t="s">
        <v>111</v>
      </c>
      <c r="Q5" s="10" t="s">
        <v>26</v>
      </c>
      <c r="R5" s="11" t="s">
        <v>27</v>
      </c>
      <c r="T5" s="2"/>
      <c r="U5" s="2"/>
    </row>
    <row r="6" spans="1:21" ht="172.8" x14ac:dyDescent="0.3">
      <c r="A6" s="8">
        <v>2</v>
      </c>
      <c r="B6" s="9" t="s">
        <v>21</v>
      </c>
      <c r="C6" s="9" t="s">
        <v>29</v>
      </c>
      <c r="D6" s="10" t="s">
        <v>23</v>
      </c>
      <c r="E6" s="11">
        <v>62690361</v>
      </c>
      <c r="F6" s="11" t="s">
        <v>30</v>
      </c>
      <c r="G6" s="11">
        <v>600024016</v>
      </c>
      <c r="H6" s="10" t="s">
        <v>31</v>
      </c>
      <c r="I6" s="10" t="s">
        <v>25</v>
      </c>
      <c r="J6" s="16" t="s">
        <v>99</v>
      </c>
      <c r="K6" s="12">
        <v>980000</v>
      </c>
      <c r="L6" s="13"/>
      <c r="M6" s="14">
        <v>2023</v>
      </c>
      <c r="N6" s="14">
        <v>2023</v>
      </c>
      <c r="O6" s="10" t="s">
        <v>127</v>
      </c>
      <c r="P6" s="15" t="s">
        <v>100</v>
      </c>
      <c r="Q6" s="10" t="s">
        <v>32</v>
      </c>
      <c r="R6" s="11" t="s">
        <v>33</v>
      </c>
      <c r="T6" s="2"/>
      <c r="U6" s="2"/>
    </row>
    <row r="7" spans="1:21" ht="144" x14ac:dyDescent="0.3">
      <c r="A7" s="8">
        <v>3</v>
      </c>
      <c r="B7" s="9" t="s">
        <v>21</v>
      </c>
      <c r="C7" s="9" t="s">
        <v>29</v>
      </c>
      <c r="D7" s="10" t="s">
        <v>23</v>
      </c>
      <c r="E7" s="11">
        <v>62690361</v>
      </c>
      <c r="F7" s="11" t="s">
        <v>30</v>
      </c>
      <c r="G7" s="11">
        <v>600024016</v>
      </c>
      <c r="H7" s="10" t="s">
        <v>129</v>
      </c>
      <c r="I7" s="10" t="s">
        <v>25</v>
      </c>
      <c r="J7" s="16" t="s">
        <v>130</v>
      </c>
      <c r="K7" s="12">
        <v>99000000</v>
      </c>
      <c r="L7" s="13"/>
      <c r="M7" s="14">
        <v>2022</v>
      </c>
      <c r="N7" s="14">
        <v>2024</v>
      </c>
      <c r="O7" s="10" t="s">
        <v>127</v>
      </c>
      <c r="P7" s="15" t="s">
        <v>131</v>
      </c>
      <c r="Q7" s="10" t="s">
        <v>132</v>
      </c>
      <c r="R7" s="11" t="s">
        <v>41</v>
      </c>
      <c r="T7" s="2"/>
      <c r="U7" s="2"/>
    </row>
    <row r="8" spans="1:21" ht="115.2" x14ac:dyDescent="0.3">
      <c r="A8" s="8">
        <v>4</v>
      </c>
      <c r="B8" s="9" t="s">
        <v>21</v>
      </c>
      <c r="C8" s="9" t="s">
        <v>34</v>
      </c>
      <c r="D8" s="10" t="s">
        <v>23</v>
      </c>
      <c r="E8" s="11">
        <v>48623725</v>
      </c>
      <c r="F8" s="11" t="s">
        <v>35</v>
      </c>
      <c r="G8" s="11">
        <v>600024211</v>
      </c>
      <c r="H8" s="10" t="s">
        <v>36</v>
      </c>
      <c r="I8" s="10" t="s">
        <v>37</v>
      </c>
      <c r="J8" s="9" t="s">
        <v>38</v>
      </c>
      <c r="K8" s="12">
        <v>4000000</v>
      </c>
      <c r="L8" s="13"/>
      <c r="M8" s="14">
        <v>2023</v>
      </c>
      <c r="N8" s="14">
        <v>2024</v>
      </c>
      <c r="O8" s="10" t="s">
        <v>127</v>
      </c>
      <c r="P8" s="15" t="s">
        <v>101</v>
      </c>
      <c r="Q8" s="10" t="s">
        <v>39</v>
      </c>
      <c r="R8" s="11" t="s">
        <v>33</v>
      </c>
      <c r="T8" s="2"/>
      <c r="U8" s="2"/>
    </row>
    <row r="9" spans="1:21" ht="115.2" x14ac:dyDescent="0.3">
      <c r="A9" s="8">
        <v>5</v>
      </c>
      <c r="B9" s="9" t="s">
        <v>21</v>
      </c>
      <c r="C9" s="9" t="s">
        <v>34</v>
      </c>
      <c r="D9" s="10" t="s">
        <v>23</v>
      </c>
      <c r="E9" s="11">
        <v>48623725</v>
      </c>
      <c r="F9" s="11" t="s">
        <v>35</v>
      </c>
      <c r="G9" s="11">
        <v>600024211</v>
      </c>
      <c r="H9" s="10" t="s">
        <v>40</v>
      </c>
      <c r="I9" s="10" t="s">
        <v>37</v>
      </c>
      <c r="J9" s="9" t="s">
        <v>96</v>
      </c>
      <c r="K9" s="12">
        <v>300000</v>
      </c>
      <c r="L9" s="13"/>
      <c r="M9" s="14">
        <v>2022</v>
      </c>
      <c r="N9" s="14">
        <v>2023</v>
      </c>
      <c r="O9" s="10" t="s">
        <v>127</v>
      </c>
      <c r="P9" s="15" t="s">
        <v>102</v>
      </c>
      <c r="Q9" s="10" t="s">
        <v>39</v>
      </c>
      <c r="R9" s="11" t="s">
        <v>33</v>
      </c>
      <c r="T9" s="2"/>
      <c r="U9" s="2"/>
    </row>
    <row r="10" spans="1:21" ht="115.2" x14ac:dyDescent="0.3">
      <c r="A10" s="8">
        <v>6</v>
      </c>
      <c r="B10" s="9" t="s">
        <v>21</v>
      </c>
      <c r="C10" s="9" t="s">
        <v>104</v>
      </c>
      <c r="D10" s="10" t="s">
        <v>23</v>
      </c>
      <c r="E10" s="11">
        <v>70842116</v>
      </c>
      <c r="F10" s="11" t="s">
        <v>43</v>
      </c>
      <c r="G10" s="11">
        <v>600024652</v>
      </c>
      <c r="H10" s="10" t="s">
        <v>75</v>
      </c>
      <c r="I10" s="10" t="s">
        <v>44</v>
      </c>
      <c r="J10" s="9" t="s">
        <v>76</v>
      </c>
      <c r="K10" s="12">
        <v>5000000</v>
      </c>
      <c r="L10" s="13"/>
      <c r="M10" s="14">
        <v>2022</v>
      </c>
      <c r="N10" s="14">
        <v>2027</v>
      </c>
      <c r="O10" s="10" t="s">
        <v>127</v>
      </c>
      <c r="P10" s="15" t="s">
        <v>103</v>
      </c>
      <c r="Q10" s="10" t="s">
        <v>77</v>
      </c>
      <c r="R10" s="11" t="s">
        <v>41</v>
      </c>
      <c r="T10" s="2"/>
      <c r="U10" s="2"/>
    </row>
    <row r="11" spans="1:21" ht="316.8" x14ac:dyDescent="0.3">
      <c r="A11" s="8">
        <v>7</v>
      </c>
      <c r="B11" s="9" t="s">
        <v>21</v>
      </c>
      <c r="C11" s="9" t="s">
        <v>45</v>
      </c>
      <c r="D11" s="10" t="s">
        <v>23</v>
      </c>
      <c r="E11" s="11">
        <v>70841179</v>
      </c>
      <c r="F11" s="11" t="s">
        <v>46</v>
      </c>
      <c r="G11" s="11">
        <v>600024610</v>
      </c>
      <c r="H11" s="10" t="s">
        <v>72</v>
      </c>
      <c r="I11" s="3" t="s">
        <v>42</v>
      </c>
      <c r="J11" s="17" t="s">
        <v>73</v>
      </c>
      <c r="K11" s="18">
        <v>84000000</v>
      </c>
      <c r="L11" s="19"/>
      <c r="M11" s="20">
        <v>2023</v>
      </c>
      <c r="N11" s="20">
        <v>2025</v>
      </c>
      <c r="O11" s="10" t="s">
        <v>127</v>
      </c>
      <c r="P11" s="21" t="s">
        <v>88</v>
      </c>
      <c r="Q11" s="22" t="s">
        <v>74</v>
      </c>
      <c r="R11" s="23" t="s">
        <v>33</v>
      </c>
      <c r="T11" s="2"/>
      <c r="U11" s="2"/>
    </row>
    <row r="12" spans="1:21" ht="409.6" x14ac:dyDescent="0.3">
      <c r="A12" s="8">
        <v>8</v>
      </c>
      <c r="B12" s="9" t="s">
        <v>47</v>
      </c>
      <c r="C12" s="9" t="s">
        <v>48</v>
      </c>
      <c r="D12" s="10" t="s">
        <v>49</v>
      </c>
      <c r="E12" s="11" t="s">
        <v>50</v>
      </c>
      <c r="F12" s="11">
        <v>49290274</v>
      </c>
      <c r="G12" s="11">
        <v>600024687</v>
      </c>
      <c r="H12" s="10" t="s">
        <v>51</v>
      </c>
      <c r="I12" s="10" t="s">
        <v>52</v>
      </c>
      <c r="J12" s="16" t="s">
        <v>98</v>
      </c>
      <c r="K12" s="12">
        <v>85000000</v>
      </c>
      <c r="L12" s="13"/>
      <c r="M12" s="14">
        <v>2023</v>
      </c>
      <c r="N12" s="14">
        <v>2025</v>
      </c>
      <c r="O12" s="10" t="s">
        <v>127</v>
      </c>
      <c r="P12" s="15" t="s">
        <v>112</v>
      </c>
      <c r="Q12" s="10" t="s">
        <v>53</v>
      </c>
      <c r="R12" s="11" t="s">
        <v>54</v>
      </c>
      <c r="T12" s="2"/>
      <c r="U12" s="2"/>
    </row>
    <row r="13" spans="1:21" ht="259.2" x14ac:dyDescent="0.3">
      <c r="A13" s="8">
        <v>9</v>
      </c>
      <c r="B13" s="9" t="s">
        <v>55</v>
      </c>
      <c r="C13" s="9" t="s">
        <v>55</v>
      </c>
      <c r="D13" s="10" t="s">
        <v>56</v>
      </c>
      <c r="E13" s="11" t="s">
        <v>57</v>
      </c>
      <c r="F13" s="11">
        <v>110011791</v>
      </c>
      <c r="G13" s="11">
        <v>600024636</v>
      </c>
      <c r="H13" s="10" t="s">
        <v>67</v>
      </c>
      <c r="I13" s="10" t="s">
        <v>68</v>
      </c>
      <c r="J13" s="16" t="s">
        <v>105</v>
      </c>
      <c r="K13" s="12">
        <f>99900000</f>
        <v>99900000</v>
      </c>
      <c r="L13" s="13">
        <f t="shared" ref="L13:L19" si="0">K13/100*85</f>
        <v>84915000</v>
      </c>
      <c r="M13" s="14">
        <v>2023</v>
      </c>
      <c r="N13" s="14">
        <v>2027</v>
      </c>
      <c r="O13" s="10" t="s">
        <v>127</v>
      </c>
      <c r="P13" s="15" t="s">
        <v>113</v>
      </c>
      <c r="Q13" s="10" t="s">
        <v>89</v>
      </c>
      <c r="R13" s="11" t="s">
        <v>54</v>
      </c>
      <c r="T13" s="2"/>
      <c r="U13" s="2"/>
    </row>
    <row r="14" spans="1:21" ht="187.2" x14ac:dyDescent="0.3">
      <c r="A14" s="8">
        <v>10</v>
      </c>
      <c r="B14" s="9" t="s">
        <v>55</v>
      </c>
      <c r="C14" s="9" t="s">
        <v>55</v>
      </c>
      <c r="D14" s="10" t="s">
        <v>56</v>
      </c>
      <c r="E14" s="11" t="s">
        <v>57</v>
      </c>
      <c r="F14" s="11">
        <v>110011791</v>
      </c>
      <c r="G14" s="11">
        <v>600024636</v>
      </c>
      <c r="H14" s="10" t="s">
        <v>106</v>
      </c>
      <c r="I14" s="10" t="s">
        <v>68</v>
      </c>
      <c r="J14" s="16" t="s">
        <v>107</v>
      </c>
      <c r="K14" s="12">
        <v>15000000</v>
      </c>
      <c r="L14" s="13">
        <f t="shared" si="0"/>
        <v>12750000</v>
      </c>
      <c r="M14" s="14">
        <v>2023</v>
      </c>
      <c r="N14" s="14">
        <v>2027</v>
      </c>
      <c r="O14" s="10" t="s">
        <v>127</v>
      </c>
      <c r="P14" s="15" t="s">
        <v>114</v>
      </c>
      <c r="Q14" s="10" t="s">
        <v>89</v>
      </c>
      <c r="R14" s="11" t="s">
        <v>54</v>
      </c>
      <c r="T14" s="2"/>
      <c r="U14" s="2"/>
    </row>
    <row r="15" spans="1:21" ht="115.2" x14ac:dyDescent="0.3">
      <c r="A15" s="8">
        <v>11</v>
      </c>
      <c r="B15" s="9" t="s">
        <v>55</v>
      </c>
      <c r="C15" s="9" t="s">
        <v>55</v>
      </c>
      <c r="D15" s="10" t="s">
        <v>56</v>
      </c>
      <c r="E15" s="11" t="s">
        <v>57</v>
      </c>
      <c r="F15" s="11">
        <v>110011791</v>
      </c>
      <c r="G15" s="11">
        <v>600024636</v>
      </c>
      <c r="H15" s="10" t="s">
        <v>90</v>
      </c>
      <c r="I15" s="10" t="s">
        <v>68</v>
      </c>
      <c r="J15" s="16" t="s">
        <v>91</v>
      </c>
      <c r="K15" s="12">
        <v>10000000</v>
      </c>
      <c r="L15" s="13">
        <f t="shared" si="0"/>
        <v>8500000</v>
      </c>
      <c r="M15" s="14">
        <v>2023</v>
      </c>
      <c r="N15" s="14">
        <v>2027</v>
      </c>
      <c r="O15" s="10" t="s">
        <v>127</v>
      </c>
      <c r="P15" s="15" t="s">
        <v>115</v>
      </c>
      <c r="Q15" s="10" t="s">
        <v>92</v>
      </c>
      <c r="R15" s="11" t="s">
        <v>54</v>
      </c>
      <c r="T15" s="2"/>
      <c r="U15" s="2"/>
    </row>
    <row r="16" spans="1:21" ht="259.2" x14ac:dyDescent="0.3">
      <c r="A16" s="8">
        <v>12</v>
      </c>
      <c r="B16" s="9" t="s">
        <v>55</v>
      </c>
      <c r="C16" s="9" t="s">
        <v>55</v>
      </c>
      <c r="D16" s="10" t="s">
        <v>56</v>
      </c>
      <c r="E16" s="11" t="s">
        <v>57</v>
      </c>
      <c r="F16" s="11">
        <v>110011791</v>
      </c>
      <c r="G16" s="11">
        <v>600024636</v>
      </c>
      <c r="H16" s="10" t="s">
        <v>69</v>
      </c>
      <c r="I16" s="10" t="s">
        <v>42</v>
      </c>
      <c r="J16" s="16" t="s">
        <v>108</v>
      </c>
      <c r="K16" s="12">
        <v>99900000</v>
      </c>
      <c r="L16" s="13">
        <f t="shared" si="0"/>
        <v>84915000</v>
      </c>
      <c r="M16" s="14">
        <v>2023</v>
      </c>
      <c r="N16" s="14">
        <v>2027</v>
      </c>
      <c r="O16" s="10" t="s">
        <v>127</v>
      </c>
      <c r="P16" s="15" t="s">
        <v>116</v>
      </c>
      <c r="Q16" s="10" t="s">
        <v>70</v>
      </c>
      <c r="R16" s="11" t="s">
        <v>54</v>
      </c>
      <c r="T16" s="2"/>
      <c r="U16" s="2"/>
    </row>
    <row r="17" spans="1:21" ht="187.2" x14ac:dyDescent="0.3">
      <c r="A17" s="8">
        <v>13</v>
      </c>
      <c r="B17" s="9" t="s">
        <v>55</v>
      </c>
      <c r="C17" s="9" t="s">
        <v>55</v>
      </c>
      <c r="D17" s="10" t="s">
        <v>56</v>
      </c>
      <c r="E17" s="11" t="s">
        <v>57</v>
      </c>
      <c r="F17" s="11">
        <v>110011791</v>
      </c>
      <c r="G17" s="11">
        <v>600024636</v>
      </c>
      <c r="H17" s="10" t="s">
        <v>109</v>
      </c>
      <c r="I17" s="10" t="s">
        <v>42</v>
      </c>
      <c r="J17" s="16" t="s">
        <v>107</v>
      </c>
      <c r="K17" s="12">
        <v>15000000</v>
      </c>
      <c r="L17" s="13">
        <f t="shared" si="0"/>
        <v>12750000</v>
      </c>
      <c r="M17" s="14">
        <v>2023</v>
      </c>
      <c r="N17" s="14">
        <v>2027</v>
      </c>
      <c r="O17" s="10" t="s">
        <v>127</v>
      </c>
      <c r="P17" s="15" t="s">
        <v>117</v>
      </c>
      <c r="Q17" s="10" t="s">
        <v>89</v>
      </c>
      <c r="R17" s="11" t="s">
        <v>54</v>
      </c>
      <c r="T17" s="2"/>
      <c r="U17" s="2"/>
    </row>
    <row r="18" spans="1:21" ht="115.2" x14ac:dyDescent="0.3">
      <c r="A18" s="8">
        <v>14</v>
      </c>
      <c r="B18" s="9" t="s">
        <v>55</v>
      </c>
      <c r="C18" s="9" t="s">
        <v>55</v>
      </c>
      <c r="D18" s="10" t="s">
        <v>56</v>
      </c>
      <c r="E18" s="11" t="s">
        <v>57</v>
      </c>
      <c r="F18" s="11">
        <v>110011791</v>
      </c>
      <c r="G18" s="11">
        <v>600024636</v>
      </c>
      <c r="H18" s="10" t="s">
        <v>93</v>
      </c>
      <c r="I18" s="10" t="s">
        <v>42</v>
      </c>
      <c r="J18" s="16" t="s">
        <v>91</v>
      </c>
      <c r="K18" s="12">
        <v>10000000</v>
      </c>
      <c r="L18" s="13">
        <f t="shared" si="0"/>
        <v>8500000</v>
      </c>
      <c r="M18" s="14">
        <v>2023</v>
      </c>
      <c r="N18" s="14">
        <v>2027</v>
      </c>
      <c r="O18" s="10" t="s">
        <v>127</v>
      </c>
      <c r="P18" s="15" t="s">
        <v>118</v>
      </c>
      <c r="Q18" s="10" t="s">
        <v>70</v>
      </c>
      <c r="R18" s="11" t="s">
        <v>54</v>
      </c>
      <c r="T18" s="2"/>
      <c r="U18" s="2"/>
    </row>
    <row r="19" spans="1:21" ht="288" x14ac:dyDescent="0.3">
      <c r="A19" s="8">
        <v>15</v>
      </c>
      <c r="B19" s="9" t="s">
        <v>55</v>
      </c>
      <c r="C19" s="9" t="s">
        <v>55</v>
      </c>
      <c r="D19" s="10" t="s">
        <v>56</v>
      </c>
      <c r="E19" s="11" t="s">
        <v>57</v>
      </c>
      <c r="F19" s="11">
        <v>110011791</v>
      </c>
      <c r="G19" s="11">
        <v>600024636</v>
      </c>
      <c r="H19" s="10" t="s">
        <v>94</v>
      </c>
      <c r="I19" s="10" t="s">
        <v>44</v>
      </c>
      <c r="J19" s="16" t="s">
        <v>95</v>
      </c>
      <c r="K19" s="12">
        <v>2900000</v>
      </c>
      <c r="L19" s="13">
        <f t="shared" si="0"/>
        <v>2465000</v>
      </c>
      <c r="M19" s="14">
        <v>2022</v>
      </c>
      <c r="N19" s="14">
        <v>2027</v>
      </c>
      <c r="O19" s="10" t="s">
        <v>127</v>
      </c>
      <c r="P19" s="15" t="s">
        <v>119</v>
      </c>
      <c r="Q19" s="10" t="s">
        <v>71</v>
      </c>
      <c r="R19" s="11" t="s">
        <v>54</v>
      </c>
      <c r="T19" s="2"/>
      <c r="U19" s="2"/>
    </row>
    <row r="20" spans="1:21" ht="201.6" x14ac:dyDescent="0.3">
      <c r="A20" s="8">
        <v>16</v>
      </c>
      <c r="B20" s="9" t="s">
        <v>58</v>
      </c>
      <c r="C20" s="9" t="s">
        <v>58</v>
      </c>
      <c r="D20" s="10" t="s">
        <v>59</v>
      </c>
      <c r="E20" s="11">
        <v>25299140</v>
      </c>
      <c r="F20" s="11" t="s">
        <v>60</v>
      </c>
      <c r="G20" s="11">
        <v>600024261</v>
      </c>
      <c r="H20" s="10" t="s">
        <v>61</v>
      </c>
      <c r="I20" s="10" t="s">
        <v>37</v>
      </c>
      <c r="J20" s="16" t="s">
        <v>62</v>
      </c>
      <c r="K20" s="12">
        <v>31000000</v>
      </c>
      <c r="L20" s="13"/>
      <c r="M20" s="14">
        <v>2022</v>
      </c>
      <c r="N20" s="14">
        <v>2024</v>
      </c>
      <c r="O20" s="10" t="s">
        <v>127</v>
      </c>
      <c r="P20" s="15" t="s">
        <v>120</v>
      </c>
      <c r="Q20" s="10" t="s">
        <v>63</v>
      </c>
      <c r="R20" s="11" t="s">
        <v>33</v>
      </c>
      <c r="T20" s="2"/>
      <c r="U20" s="2"/>
    </row>
    <row r="21" spans="1:21" ht="115.2" x14ac:dyDescent="0.3">
      <c r="A21" s="8">
        <v>17</v>
      </c>
      <c r="B21" s="9" t="s">
        <v>58</v>
      </c>
      <c r="C21" s="9" t="s">
        <v>58</v>
      </c>
      <c r="D21" s="10" t="s">
        <v>59</v>
      </c>
      <c r="E21" s="10">
        <v>25299140</v>
      </c>
      <c r="F21" s="10" t="s">
        <v>60</v>
      </c>
      <c r="G21" s="10">
        <v>600024261</v>
      </c>
      <c r="H21" s="10" t="s">
        <v>64</v>
      </c>
      <c r="I21" s="10" t="s">
        <v>37</v>
      </c>
      <c r="J21" s="16" t="s">
        <v>65</v>
      </c>
      <c r="K21" s="24">
        <v>16000000</v>
      </c>
      <c r="L21" s="22"/>
      <c r="M21" s="25">
        <v>2023</v>
      </c>
      <c r="N21" s="25">
        <v>2023</v>
      </c>
      <c r="O21" s="10" t="s">
        <v>127</v>
      </c>
      <c r="P21" s="26" t="s">
        <v>121</v>
      </c>
      <c r="Q21" s="27" t="s">
        <v>66</v>
      </c>
      <c r="R21" s="28" t="s">
        <v>41</v>
      </c>
      <c r="T21" s="2"/>
      <c r="U21" s="2"/>
    </row>
    <row r="22" spans="1:21" ht="115.2" x14ac:dyDescent="0.3">
      <c r="A22" s="8">
        <v>18</v>
      </c>
      <c r="B22" s="9" t="s">
        <v>78</v>
      </c>
      <c r="C22" s="9" t="s">
        <v>78</v>
      </c>
      <c r="D22" s="10" t="s">
        <v>110</v>
      </c>
      <c r="E22" s="11">
        <v>70886598</v>
      </c>
      <c r="F22" s="11" t="s">
        <v>79</v>
      </c>
      <c r="G22" s="11">
        <v>600102572</v>
      </c>
      <c r="H22" s="10" t="s">
        <v>80</v>
      </c>
      <c r="I22" s="10" t="s">
        <v>42</v>
      </c>
      <c r="J22" s="16" t="s">
        <v>81</v>
      </c>
      <c r="K22" s="12">
        <v>8000000</v>
      </c>
      <c r="L22" s="13">
        <f t="shared" ref="L22:L23" si="1">K22/100*85</f>
        <v>6800000</v>
      </c>
      <c r="M22" s="14">
        <v>2022</v>
      </c>
      <c r="N22" s="14">
        <v>2026</v>
      </c>
      <c r="O22" s="10" t="s">
        <v>127</v>
      </c>
      <c r="P22" s="15" t="s">
        <v>122</v>
      </c>
      <c r="Q22" s="10" t="s">
        <v>74</v>
      </c>
      <c r="R22" s="11" t="s">
        <v>33</v>
      </c>
      <c r="T22" s="2"/>
      <c r="U22" s="2"/>
    </row>
    <row r="23" spans="1:21" ht="115.2" x14ac:dyDescent="0.3">
      <c r="A23" s="8">
        <v>19</v>
      </c>
      <c r="B23" s="9" t="s">
        <v>78</v>
      </c>
      <c r="C23" s="9" t="s">
        <v>78</v>
      </c>
      <c r="D23" s="10" t="s">
        <v>110</v>
      </c>
      <c r="E23" s="11">
        <v>70886598</v>
      </c>
      <c r="F23" s="11" t="s">
        <v>79</v>
      </c>
      <c r="G23" s="11">
        <v>600102572</v>
      </c>
      <c r="H23" s="10" t="s">
        <v>82</v>
      </c>
      <c r="I23" s="10" t="s">
        <v>42</v>
      </c>
      <c r="J23" s="16" t="s">
        <v>83</v>
      </c>
      <c r="K23" s="12">
        <v>6000000</v>
      </c>
      <c r="L23" s="13">
        <f t="shared" si="1"/>
        <v>5100000</v>
      </c>
      <c r="M23" s="14">
        <v>2022</v>
      </c>
      <c r="N23" s="14">
        <v>2026</v>
      </c>
      <c r="O23" s="10" t="s">
        <v>127</v>
      </c>
      <c r="P23" s="15" t="s">
        <v>122</v>
      </c>
      <c r="Q23" s="10" t="s">
        <v>74</v>
      </c>
      <c r="R23" s="11" t="s">
        <v>33</v>
      </c>
      <c r="T23" s="2"/>
      <c r="U23" s="2"/>
    </row>
    <row r="24" spans="1:21" ht="115.2" x14ac:dyDescent="0.3">
      <c r="A24" s="8">
        <v>20</v>
      </c>
      <c r="B24" s="9" t="s">
        <v>78</v>
      </c>
      <c r="C24" s="9" t="s">
        <v>78</v>
      </c>
      <c r="D24" s="10" t="s">
        <v>110</v>
      </c>
      <c r="E24" s="11">
        <v>70886598</v>
      </c>
      <c r="F24" s="11" t="s">
        <v>79</v>
      </c>
      <c r="G24" s="11">
        <v>600102572</v>
      </c>
      <c r="H24" s="10" t="s">
        <v>84</v>
      </c>
      <c r="I24" s="10" t="s">
        <v>42</v>
      </c>
      <c r="J24" s="16" t="s">
        <v>85</v>
      </c>
      <c r="K24" s="12">
        <v>3000000</v>
      </c>
      <c r="L24" s="13">
        <f t="shared" ref="L24:L25" si="2">K24/100*85</f>
        <v>2550000</v>
      </c>
      <c r="M24" s="14">
        <v>2022</v>
      </c>
      <c r="N24" s="14">
        <v>2026</v>
      </c>
      <c r="O24" s="10" t="s">
        <v>127</v>
      </c>
      <c r="P24" s="15" t="s">
        <v>123</v>
      </c>
      <c r="Q24" s="10" t="s">
        <v>74</v>
      </c>
      <c r="R24" s="11" t="s">
        <v>33</v>
      </c>
      <c r="T24" s="2"/>
      <c r="U24" s="2"/>
    </row>
    <row r="25" spans="1:21" ht="137.25" customHeight="1" x14ac:dyDescent="0.3">
      <c r="A25" s="8">
        <v>21</v>
      </c>
      <c r="B25" s="9" t="s">
        <v>78</v>
      </c>
      <c r="C25" s="9" t="s">
        <v>78</v>
      </c>
      <c r="D25" s="10" t="s">
        <v>110</v>
      </c>
      <c r="E25" s="11">
        <v>70886598</v>
      </c>
      <c r="F25" s="11" t="s">
        <v>79</v>
      </c>
      <c r="G25" s="11">
        <v>600102572</v>
      </c>
      <c r="H25" s="10" t="s">
        <v>86</v>
      </c>
      <c r="I25" s="10" t="s">
        <v>42</v>
      </c>
      <c r="J25" s="16" t="s">
        <v>87</v>
      </c>
      <c r="K25" s="12">
        <v>5000000</v>
      </c>
      <c r="L25" s="13">
        <f t="shared" si="2"/>
        <v>4250000</v>
      </c>
      <c r="M25" s="14">
        <v>2022</v>
      </c>
      <c r="N25" s="14">
        <v>2026</v>
      </c>
      <c r="O25" s="10" t="s">
        <v>127</v>
      </c>
      <c r="P25" s="15" t="s">
        <v>122</v>
      </c>
      <c r="Q25" s="10" t="s">
        <v>74</v>
      </c>
      <c r="R25" s="11" t="s">
        <v>33</v>
      </c>
      <c r="T25" s="2"/>
      <c r="U25" s="2"/>
    </row>
    <row r="26" spans="1:21" x14ac:dyDescent="0.3">
      <c r="A26" s="5"/>
    </row>
    <row r="27" spans="1:21" x14ac:dyDescent="0.3">
      <c r="A27" s="1" t="s">
        <v>17</v>
      </c>
    </row>
    <row r="28" spans="1:21" x14ac:dyDescent="0.3">
      <c r="A28" s="6"/>
    </row>
  </sheetData>
  <mergeCells count="24">
    <mergeCell ref="A1:R1"/>
    <mergeCell ref="A2:A4"/>
    <mergeCell ref="B2:B4"/>
    <mergeCell ref="C2:G2"/>
    <mergeCell ref="H2:H4"/>
    <mergeCell ref="I2:I4"/>
    <mergeCell ref="J2:J4"/>
    <mergeCell ref="K2:L2"/>
    <mergeCell ref="M2:N2"/>
    <mergeCell ref="O2:P2"/>
    <mergeCell ref="C3:C4"/>
    <mergeCell ref="D3:D4"/>
    <mergeCell ref="Q3:Q4"/>
    <mergeCell ref="R3:R4"/>
    <mergeCell ref="Q2:R2"/>
    <mergeCell ref="E3:E4"/>
    <mergeCell ref="F3:F4"/>
    <mergeCell ref="G3:G4"/>
    <mergeCell ref="O3:O4"/>
    <mergeCell ref="P3:P4"/>
    <mergeCell ref="K3:K4"/>
    <mergeCell ref="L3:L4"/>
    <mergeCell ref="M3:M4"/>
    <mergeCell ref="N3:N4"/>
  </mergeCells>
  <pageMargins left="0.7" right="0.7" top="0.78740157499999996" bottom="0.78740157499999996"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66e70fa-7670-43a6-99e2-cc25946fa8ea">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atum xmlns="51c87a23-54e2-47a3-a146-26b65f65cada" xsi:nil="true"/>
    <lcf76f155ced4ddcb4097134ff3c332f xmlns="51c87a23-54e2-47a3-a146-26b65f65cada">
      <Terms xmlns="http://schemas.microsoft.com/office/infopath/2007/PartnerControls"/>
    </lcf76f155ced4ddcb4097134ff3c332f>
    <TaxCatchAll xmlns="766e70fa-7670-43a6-99e2-cc25946fa8ea" xsi:nil="true"/>
    <Datuma_x010d_as xmlns="51c87a23-54e2-47a3-a146-26b65f65ca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EE02BA68F47F542919780803EAADC53" ma:contentTypeVersion="18" ma:contentTypeDescription="Vytvoří nový dokument" ma:contentTypeScope="" ma:versionID="b08b9a2a9be8eb75c2f03dc439639ef2">
  <xsd:schema xmlns:xsd="http://www.w3.org/2001/XMLSchema" xmlns:xs="http://www.w3.org/2001/XMLSchema" xmlns:p="http://schemas.microsoft.com/office/2006/metadata/properties" xmlns:ns2="766e70fa-7670-43a6-99e2-cc25946fa8ea" xmlns:ns3="51c87a23-54e2-47a3-a146-26b65f65cada" targetNamespace="http://schemas.microsoft.com/office/2006/metadata/properties" ma:root="true" ma:fieldsID="6b8ad3e161a2e682dc9b9fdc0f7b6e86" ns2:_="" ns3:_="">
    <xsd:import namespace="766e70fa-7670-43a6-99e2-cc25946fa8ea"/>
    <xsd:import namespace="51c87a23-54e2-47a3-a146-26b65f65ca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Datum" minOccurs="0"/>
                <xsd:element ref="ns3:Datuma_x010d_a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TaxCatchAll" ma:index="25" nillable="true" ma:displayName="Taxonomy Catch All Column" ma:hidden="true" ma:list="{d2792a60-d1b7-490d-8fb9-49b2d8fa6c2e}" ma:internalName="TaxCatchAll" ma:showField="CatchAllData" ma:web="766e70fa-7670-43a6-99e2-cc25946fa8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87a23-54e2-47a3-a146-26b65f65ca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um" ma:index="18" nillable="true" ma:displayName="Datum" ma:format="DateTime" ma:internalName="Datum">
      <xsd:simpleType>
        <xsd:restriction base="dms:DateTime"/>
      </xsd:simpleType>
    </xsd:element>
    <xsd:element name="Datuma_x010d_as" ma:index="19" nillable="true" ma:displayName="Datum a čas" ma:format="DateOnly" ma:internalName="Datuma_x010d_as">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6d2dea4-6a5c-40bd-b353-e49838515c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3EB08-B6AB-4310-AB8D-9E1F66E27030}">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a867a263-4c00-4944-a435-72febfd70997"/>
    <ds:schemaRef ds:uri="http://schemas.microsoft.com/office/infopath/2007/PartnerControls"/>
    <ds:schemaRef ds:uri="ae529b29-b2bb-4f0f-bf76-47ede62a77b9"/>
    <ds:schemaRef ds:uri="http://www.w3.org/XML/1998/namespace"/>
  </ds:schemaRefs>
</ds:datastoreItem>
</file>

<file path=customXml/itemProps2.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3.xml><?xml version="1.0" encoding="utf-8"?>
<ds:datastoreItem xmlns:ds="http://schemas.openxmlformats.org/officeDocument/2006/customXml" ds:itemID="{23A83B6B-D48B-4FF6-8F41-42C8D29E96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RAP_specialní školy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Ladislav Mlejnek</cp:lastModifiedBy>
  <cp:revision/>
  <cp:lastPrinted>2022-05-23T06:53:22Z</cp:lastPrinted>
  <dcterms:created xsi:type="dcterms:W3CDTF">2020-05-27T13:32:17Z</dcterms:created>
  <dcterms:modified xsi:type="dcterms:W3CDTF">2022-06-09T09:44:43Z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ies>
</file>