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mlejnek\Desktop\"/>
    </mc:Choice>
  </mc:AlternateContent>
  <xr:revisionPtr revIDLastSave="0" documentId="13_ncr:1_{333BAB69-F4A3-400E-9428-59B94D17178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AP aktivita Silnice" sheetId="3" r:id="rId1"/>
  </sheets>
  <definedNames>
    <definedName name="_xlnm.Print_Area" localSheetId="0">'RAP aktivita Silnice'!$A$1:$M$15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7" i="3" l="1"/>
  <c r="K14" i="3"/>
  <c r="K13" i="3"/>
  <c r="K8" i="3"/>
  <c r="K7" i="3"/>
  <c r="K6" i="3"/>
  <c r="K5" i="3"/>
  <c r="K4" i="3"/>
  <c r="G5" i="3" l="1"/>
  <c r="G6" i="3"/>
  <c r="G7" i="3"/>
  <c r="G8" i="3"/>
  <c r="G9" i="3"/>
  <c r="G10" i="3"/>
  <c r="G11" i="3"/>
  <c r="G12" i="3"/>
  <c r="G13" i="3"/>
  <c r="G14" i="3"/>
  <c r="G4" i="3"/>
  <c r="F15" i="3"/>
  <c r="C61" i="3"/>
  <c r="G15" i="3" l="1"/>
</calcChain>
</file>

<file path=xl/sharedStrings.xml><?xml version="1.0" encoding="utf-8"?>
<sst xmlns="http://schemas.openxmlformats.org/spreadsheetml/2006/main" count="75" uniqueCount="63">
  <si>
    <t>Seznam projektů</t>
  </si>
  <si>
    <t>Název projektu</t>
  </si>
  <si>
    <t>Číslo silnice</t>
  </si>
  <si>
    <t>Krajní body úseku</t>
  </si>
  <si>
    <t xml:space="preserve">Stav připravenosti projektu k realizaci </t>
  </si>
  <si>
    <t>začátek</t>
  </si>
  <si>
    <t>konec</t>
  </si>
  <si>
    <t xml:space="preserve">celkové výdaje projektu  </t>
  </si>
  <si>
    <t>název indikátoru</t>
  </si>
  <si>
    <t>cílová hodnota dosažená realizací  projektu</t>
  </si>
  <si>
    <t>II/502 Jičín - Poděbradova a Ruská</t>
  </si>
  <si>
    <t>II/303 Přeložka Běloves - Velké Poříčí</t>
  </si>
  <si>
    <t>Indikátor výstupu: Délka rekonstruovaných nebo modernizovaných silnic – mimo TEN-T</t>
  </si>
  <si>
    <t>II/299</t>
  </si>
  <si>
    <t>II/323</t>
  </si>
  <si>
    <t>II/327</t>
  </si>
  <si>
    <t>II/325</t>
  </si>
  <si>
    <t>II/280</t>
  </si>
  <si>
    <t>II/502</t>
  </si>
  <si>
    <t>II/303</t>
  </si>
  <si>
    <t xml:space="preserve">II/303 </t>
  </si>
  <si>
    <t>II/305</t>
  </si>
  <si>
    <t>PD DSP+PDPS</t>
  </si>
  <si>
    <t>PD DUSP, zábory</t>
  </si>
  <si>
    <t>DÚR,DSP+PDPS</t>
  </si>
  <si>
    <t>DUSP</t>
  </si>
  <si>
    <t>II/305 Týniště nad Orlicí - Albrechtice nad Orlicí</t>
  </si>
  <si>
    <t>novostavba</t>
  </si>
  <si>
    <t>12/2022</t>
  </si>
  <si>
    <t>vydané stavební povolení</t>
  </si>
  <si>
    <t>DUR, DSP+PDPS</t>
  </si>
  <si>
    <t>přeložka</t>
  </si>
  <si>
    <t>II/303 Velké Poříčí - Hronov (most-náměstí), včetně mostu 303 -003</t>
  </si>
  <si>
    <t>II/327 Zábědov - Nový Bydžov (část HK, 2. etapa)</t>
  </si>
  <si>
    <t>DUR+DSP+PDPS, zábory, pravomocné ÚR</t>
  </si>
  <si>
    <t>II/299 Librantice, intravilán (SO 101, SO 201, SO 301)</t>
  </si>
  <si>
    <t>II/299 Librantice - Libřice (SO 104, SO 203, SO 302, SO 303)</t>
  </si>
  <si>
    <t>II/325 Dolní Brusnice</t>
  </si>
  <si>
    <t>130 % alokace KHK:</t>
  </si>
  <si>
    <t>07/2022</t>
  </si>
  <si>
    <t xml:space="preserve"> 07/2022</t>
  </si>
  <si>
    <t xml:space="preserve"> 09/2021</t>
  </si>
  <si>
    <t>12/2021</t>
  </si>
  <si>
    <t>21,738
22,166</t>
  </si>
  <si>
    <t>21,580
21,806</t>
  </si>
  <si>
    <t>DSP+PDPS</t>
  </si>
  <si>
    <t>DUR, DSP, 
požádáno o SP</t>
  </si>
  <si>
    <t>DUSP/PDPS, 
SP pravomocné</t>
  </si>
  <si>
    <t>DUR, DSP, PDPS
pravomocné SP</t>
  </si>
  <si>
    <t>II/299 Libřice - hranice okresu NA (SO 102, SO 103)</t>
  </si>
  <si>
    <t>alokace RAP pro Královéhradecký kraj (dotace EFRR 85 % CZV):</t>
  </si>
  <si>
    <t>Celkem</t>
  </si>
  <si>
    <t>Indikátor výstupu: Délka nových nebo medernizovaných silnic – mimo TEN-T</t>
  </si>
  <si>
    <t>Výdaje projektu  v Kč</t>
  </si>
  <si>
    <t>Předpokládaný termín realizace</t>
  </si>
  <si>
    <t>rok zahájení realizace</t>
  </si>
  <si>
    <t>rok ukončení realizace</t>
  </si>
  <si>
    <t>Naplňování indikátorů</t>
  </si>
  <si>
    <t>II/280 Libáň - Kopidlno 1. etapa (vč. mostu)</t>
  </si>
  <si>
    <t>II/323 Nechanice - Staré Nechanice (stavba IV, mosty 323 - 008, 323 - 009)</t>
  </si>
  <si>
    <t>stručný popis dle podmínek IROP, např. zpracovaná PD, zajištěné výkupy, výběr dodavatele</t>
  </si>
  <si>
    <t>z toho podíl EFRR (85 %)</t>
  </si>
  <si>
    <t>Příloha RAP KHK_Silnice II. třídy_verze říjen 2022 (schváleno 14. 11. 2022 Usnesením 5/23/2022/RSK)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</si>
</sst>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0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vertical="center"/>
    </xf>
    <xf numFmtId="0" fontId="3" fillId="0" borderId="0" xfId="0" applyFont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3"/>
  <sheetViews>
    <sheetView tabSelected="1" view="pageBreakPreview" zoomScale="85" zoomScaleNormal="80" zoomScaleSheetLayoutView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2" sqref="B2:B3"/>
    </sheetView>
  </sheetViews>
  <sheetFormatPr defaultColWidth="9.33203125" defaultRowHeight="14.4" x14ac:dyDescent="0.3"/>
  <cols>
    <col min="1" max="1" width="9.33203125" style="6" customWidth="1"/>
    <col min="2" max="2" width="61.6640625" style="5" customWidth="1"/>
    <col min="3" max="3" width="9.5546875" style="6" customWidth="1"/>
    <col min="4" max="4" width="13.44140625" style="1" customWidth="1"/>
    <col min="5" max="5" width="12.88671875" style="1" customWidth="1"/>
    <col min="6" max="7" width="13.33203125" style="1" customWidth="1"/>
    <col min="8" max="9" width="9.33203125" style="6" customWidth="1"/>
    <col min="10" max="10" width="35.5546875" style="5" customWidth="1"/>
    <col min="11" max="11" width="12.33203125" style="6" bestFit="1" customWidth="1"/>
    <col min="12" max="12" width="21.88671875" style="20" customWidth="1"/>
    <col min="13" max="13" width="11.6640625" style="1" customWidth="1"/>
    <col min="14" max="16384" width="9.33203125" style="1"/>
  </cols>
  <sheetData>
    <row r="1" spans="1:13" ht="15.6" x14ac:dyDescent="0.3">
      <c r="A1" s="31" t="s">
        <v>62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s="2" customFormat="1" ht="34.5" customHeight="1" x14ac:dyDescent="0.3">
      <c r="A2" s="33" t="s">
        <v>0</v>
      </c>
      <c r="B2" s="33" t="s">
        <v>1</v>
      </c>
      <c r="C2" s="33" t="s">
        <v>2</v>
      </c>
      <c r="D2" s="33" t="s">
        <v>3</v>
      </c>
      <c r="E2" s="33"/>
      <c r="F2" s="32" t="s">
        <v>53</v>
      </c>
      <c r="G2" s="32"/>
      <c r="H2" s="33" t="s">
        <v>54</v>
      </c>
      <c r="I2" s="33"/>
      <c r="J2" s="33" t="s">
        <v>57</v>
      </c>
      <c r="K2" s="33"/>
      <c r="L2" s="33" t="s">
        <v>4</v>
      </c>
      <c r="M2" s="33"/>
    </row>
    <row r="3" spans="1:13" s="2" customFormat="1" ht="71.25" customHeight="1" x14ac:dyDescent="0.3">
      <c r="A3" s="33"/>
      <c r="B3" s="33"/>
      <c r="C3" s="33"/>
      <c r="D3" s="9" t="s">
        <v>5</v>
      </c>
      <c r="E3" s="9" t="s">
        <v>6</v>
      </c>
      <c r="F3" s="10" t="s">
        <v>7</v>
      </c>
      <c r="G3" s="10" t="s">
        <v>61</v>
      </c>
      <c r="H3" s="11" t="s">
        <v>55</v>
      </c>
      <c r="I3" s="11" t="s">
        <v>56</v>
      </c>
      <c r="J3" s="11" t="s">
        <v>8</v>
      </c>
      <c r="K3" s="11" t="s">
        <v>9</v>
      </c>
      <c r="L3" s="11" t="s">
        <v>60</v>
      </c>
      <c r="M3" s="10" t="s">
        <v>29</v>
      </c>
    </row>
    <row r="4" spans="1:13" s="16" customFormat="1" ht="28.5" customHeight="1" x14ac:dyDescent="0.3">
      <c r="A4" s="12">
        <v>1</v>
      </c>
      <c r="B4" s="13" t="s">
        <v>59</v>
      </c>
      <c r="C4" s="12" t="s">
        <v>14</v>
      </c>
      <c r="D4" s="14" t="s">
        <v>44</v>
      </c>
      <c r="E4" s="14" t="s">
        <v>43</v>
      </c>
      <c r="F4" s="15">
        <v>45000000</v>
      </c>
      <c r="G4" s="15">
        <f>F4*0.85</f>
        <v>38250000</v>
      </c>
      <c r="H4" s="12">
        <v>2023</v>
      </c>
      <c r="I4" s="12">
        <v>2024</v>
      </c>
      <c r="J4" s="13" t="s">
        <v>12</v>
      </c>
      <c r="K4" s="12">
        <f>0.158+0.36</f>
        <v>0.51800000000000002</v>
      </c>
      <c r="L4" s="19" t="s">
        <v>46</v>
      </c>
      <c r="M4" s="12">
        <v>2022</v>
      </c>
    </row>
    <row r="5" spans="1:13" s="16" customFormat="1" ht="28.5" customHeight="1" x14ac:dyDescent="0.3">
      <c r="A5" s="12">
        <v>2</v>
      </c>
      <c r="B5" s="13" t="s">
        <v>35</v>
      </c>
      <c r="C5" s="12" t="s">
        <v>13</v>
      </c>
      <c r="D5" s="17">
        <v>6.4550000000000001</v>
      </c>
      <c r="E5" s="17">
        <v>7.09</v>
      </c>
      <c r="F5" s="15">
        <v>45000000</v>
      </c>
      <c r="G5" s="15">
        <f t="shared" ref="G5:G14" si="0">F5*0.85</f>
        <v>38250000</v>
      </c>
      <c r="H5" s="12">
        <v>2023</v>
      </c>
      <c r="I5" s="12">
        <v>2025</v>
      </c>
      <c r="J5" s="13" t="s">
        <v>12</v>
      </c>
      <c r="K5" s="22">
        <f>E5-D5</f>
        <v>0.63499999999999979</v>
      </c>
      <c r="L5" s="19" t="s">
        <v>24</v>
      </c>
      <c r="M5" s="12" t="s">
        <v>40</v>
      </c>
    </row>
    <row r="6" spans="1:13" s="16" customFormat="1" ht="28.5" customHeight="1" x14ac:dyDescent="0.3">
      <c r="A6" s="12">
        <v>3</v>
      </c>
      <c r="B6" s="13" t="s">
        <v>36</v>
      </c>
      <c r="C6" s="12" t="s">
        <v>13</v>
      </c>
      <c r="D6" s="17">
        <v>7.09</v>
      </c>
      <c r="E6" s="17">
        <v>12.487</v>
      </c>
      <c r="F6" s="15">
        <v>85000000</v>
      </c>
      <c r="G6" s="15">
        <f t="shared" si="0"/>
        <v>72250000</v>
      </c>
      <c r="H6" s="12">
        <v>2023</v>
      </c>
      <c r="I6" s="12">
        <v>2025</v>
      </c>
      <c r="J6" s="13" t="s">
        <v>12</v>
      </c>
      <c r="K6" s="22">
        <f t="shared" ref="K6:K14" si="1">E6-D6</f>
        <v>5.3970000000000002</v>
      </c>
      <c r="L6" s="19" t="s">
        <v>45</v>
      </c>
      <c r="M6" s="12" t="s">
        <v>41</v>
      </c>
    </row>
    <row r="7" spans="1:13" s="16" customFormat="1" ht="28.5" customHeight="1" x14ac:dyDescent="0.3">
      <c r="A7" s="12">
        <v>4</v>
      </c>
      <c r="B7" s="13" t="s">
        <v>37</v>
      </c>
      <c r="C7" s="12" t="s">
        <v>16</v>
      </c>
      <c r="D7" s="17">
        <v>24.26</v>
      </c>
      <c r="E7" s="17">
        <v>25.4</v>
      </c>
      <c r="F7" s="15">
        <v>75000000</v>
      </c>
      <c r="G7" s="15">
        <f t="shared" si="0"/>
        <v>63750000</v>
      </c>
      <c r="H7" s="12">
        <v>2023</v>
      </c>
      <c r="I7" s="12">
        <v>2024</v>
      </c>
      <c r="J7" s="13" t="s">
        <v>12</v>
      </c>
      <c r="K7" s="22">
        <f t="shared" si="1"/>
        <v>1.139999999999997</v>
      </c>
      <c r="L7" s="19" t="s">
        <v>47</v>
      </c>
      <c r="M7" s="18" t="s">
        <v>39</v>
      </c>
    </row>
    <row r="8" spans="1:13" s="16" customFormat="1" ht="28.5" customHeight="1" x14ac:dyDescent="0.3">
      <c r="A8" s="12">
        <v>5</v>
      </c>
      <c r="B8" s="13" t="s">
        <v>33</v>
      </c>
      <c r="C8" s="12" t="s">
        <v>15</v>
      </c>
      <c r="D8" s="17">
        <v>33.39</v>
      </c>
      <c r="E8" s="17">
        <v>35.965000000000003</v>
      </c>
      <c r="F8" s="15">
        <v>80000000</v>
      </c>
      <c r="G8" s="15">
        <f t="shared" si="0"/>
        <v>68000000</v>
      </c>
      <c r="H8" s="12">
        <v>2024</v>
      </c>
      <c r="I8" s="12">
        <v>2025</v>
      </c>
      <c r="J8" s="13" t="s">
        <v>12</v>
      </c>
      <c r="K8" s="22">
        <f t="shared" si="1"/>
        <v>2.5750000000000028</v>
      </c>
      <c r="L8" s="19" t="s">
        <v>25</v>
      </c>
      <c r="M8" s="12">
        <v>2022</v>
      </c>
    </row>
    <row r="9" spans="1:13" s="16" customFormat="1" ht="28.5" customHeight="1" x14ac:dyDescent="0.3">
      <c r="A9" s="12">
        <v>6</v>
      </c>
      <c r="B9" s="13" t="s">
        <v>11</v>
      </c>
      <c r="C9" s="12" t="s">
        <v>20</v>
      </c>
      <c r="D9" s="17" t="s">
        <v>27</v>
      </c>
      <c r="E9" s="17"/>
      <c r="F9" s="15">
        <v>600000000</v>
      </c>
      <c r="G9" s="15">
        <f t="shared" si="0"/>
        <v>510000000</v>
      </c>
      <c r="H9" s="12">
        <v>2024</v>
      </c>
      <c r="I9" s="12">
        <v>2026</v>
      </c>
      <c r="J9" s="13" t="s">
        <v>52</v>
      </c>
      <c r="K9" s="12">
        <v>3.65</v>
      </c>
      <c r="L9" s="19" t="s">
        <v>48</v>
      </c>
      <c r="M9" s="12">
        <v>2021</v>
      </c>
    </row>
    <row r="10" spans="1:13" s="16" customFormat="1" ht="28.5" customHeight="1" x14ac:dyDescent="0.3">
      <c r="A10" s="12">
        <v>7</v>
      </c>
      <c r="B10" s="13" t="s">
        <v>49</v>
      </c>
      <c r="C10" s="12" t="s">
        <v>13</v>
      </c>
      <c r="D10" s="17">
        <v>12.538</v>
      </c>
      <c r="E10" s="17">
        <v>14.951000000000001</v>
      </c>
      <c r="F10" s="15">
        <v>130000000</v>
      </c>
      <c r="G10" s="15">
        <f t="shared" si="0"/>
        <v>110500000</v>
      </c>
      <c r="H10" s="12">
        <v>2024</v>
      </c>
      <c r="I10" s="12">
        <v>2025</v>
      </c>
      <c r="J10" s="13" t="s">
        <v>12</v>
      </c>
      <c r="K10" s="22">
        <v>2.4130000000000003</v>
      </c>
      <c r="L10" s="19" t="s">
        <v>22</v>
      </c>
      <c r="M10" s="18" t="s">
        <v>42</v>
      </c>
    </row>
    <row r="11" spans="1:13" s="16" customFormat="1" ht="28.5" customHeight="1" x14ac:dyDescent="0.3">
      <c r="A11" s="12">
        <v>8</v>
      </c>
      <c r="B11" s="13" t="s">
        <v>10</v>
      </c>
      <c r="C11" s="12" t="s">
        <v>18</v>
      </c>
      <c r="D11" s="17">
        <v>3.3090000000000002</v>
      </c>
      <c r="E11" s="17">
        <v>4.5369999999999999</v>
      </c>
      <c r="F11" s="15">
        <v>120000000</v>
      </c>
      <c r="G11" s="15">
        <f t="shared" si="0"/>
        <v>102000000</v>
      </c>
      <c r="H11" s="12">
        <v>2024</v>
      </c>
      <c r="I11" s="12">
        <v>2025</v>
      </c>
      <c r="J11" s="13" t="s">
        <v>12</v>
      </c>
      <c r="K11" s="22">
        <v>1.2279999999999998</v>
      </c>
      <c r="L11" s="19" t="s">
        <v>30</v>
      </c>
      <c r="M11" s="12">
        <v>2022</v>
      </c>
    </row>
    <row r="12" spans="1:13" s="16" customFormat="1" ht="28.5" customHeight="1" x14ac:dyDescent="0.3">
      <c r="A12" s="12">
        <v>9</v>
      </c>
      <c r="B12" s="13" t="s">
        <v>26</v>
      </c>
      <c r="C12" s="12" t="s">
        <v>21</v>
      </c>
      <c r="D12" s="17" t="s">
        <v>31</v>
      </c>
      <c r="E12" s="17"/>
      <c r="F12" s="15">
        <v>255000000</v>
      </c>
      <c r="G12" s="15">
        <f t="shared" si="0"/>
        <v>216750000</v>
      </c>
      <c r="H12" s="12">
        <v>2024</v>
      </c>
      <c r="I12" s="12">
        <v>2025</v>
      </c>
      <c r="J12" s="13" t="s">
        <v>52</v>
      </c>
      <c r="K12" s="12">
        <v>0.71</v>
      </c>
      <c r="L12" s="19" t="s">
        <v>34</v>
      </c>
      <c r="M12" s="12">
        <v>2022</v>
      </c>
    </row>
    <row r="13" spans="1:13" s="16" customFormat="1" ht="28.5" customHeight="1" x14ac:dyDescent="0.3">
      <c r="A13" s="12">
        <v>10</v>
      </c>
      <c r="B13" s="13" t="s">
        <v>32</v>
      </c>
      <c r="C13" s="12" t="s">
        <v>19</v>
      </c>
      <c r="D13" s="17">
        <v>8.032</v>
      </c>
      <c r="E13" s="17">
        <v>8.1999999999999993</v>
      </c>
      <c r="F13" s="15">
        <v>35000000</v>
      </c>
      <c r="G13" s="15">
        <f t="shared" si="0"/>
        <v>29750000</v>
      </c>
      <c r="H13" s="12">
        <v>2024</v>
      </c>
      <c r="I13" s="12">
        <v>2025</v>
      </c>
      <c r="J13" s="13" t="s">
        <v>12</v>
      </c>
      <c r="K13" s="22">
        <f t="shared" si="1"/>
        <v>0.16799999999999926</v>
      </c>
      <c r="L13" s="19" t="s">
        <v>23</v>
      </c>
      <c r="M13" s="12" t="s">
        <v>28</v>
      </c>
    </row>
    <row r="14" spans="1:13" s="16" customFormat="1" ht="28.5" customHeight="1" x14ac:dyDescent="0.3">
      <c r="A14" s="12">
        <v>11</v>
      </c>
      <c r="B14" s="13" t="s">
        <v>58</v>
      </c>
      <c r="C14" s="12" t="s">
        <v>17</v>
      </c>
      <c r="D14" s="17">
        <v>18.670999999999999</v>
      </c>
      <c r="E14" s="17">
        <v>22.637</v>
      </c>
      <c r="F14" s="15">
        <v>60000000</v>
      </c>
      <c r="G14" s="15">
        <f t="shared" si="0"/>
        <v>51000000</v>
      </c>
      <c r="H14" s="12">
        <v>2025</v>
      </c>
      <c r="I14" s="12">
        <v>2026</v>
      </c>
      <c r="J14" s="13" t="s">
        <v>12</v>
      </c>
      <c r="K14" s="22">
        <f t="shared" si="1"/>
        <v>3.9660000000000011</v>
      </c>
      <c r="L14" s="19" t="s">
        <v>23</v>
      </c>
      <c r="M14" s="12">
        <v>2023</v>
      </c>
    </row>
    <row r="15" spans="1:13" s="26" customFormat="1" ht="23.25" customHeight="1" x14ac:dyDescent="0.3">
      <c r="A15" s="23"/>
      <c r="B15" s="24" t="s">
        <v>51</v>
      </c>
      <c r="C15" s="25"/>
      <c r="F15" s="27">
        <f>SUM(F4:F14)</f>
        <v>1530000000</v>
      </c>
      <c r="G15" s="27">
        <f>SUM(G4:G14)</f>
        <v>1300500000</v>
      </c>
      <c r="H15" s="25"/>
      <c r="I15" s="25"/>
      <c r="J15" s="24"/>
      <c r="K15" s="25"/>
      <c r="L15" s="28"/>
    </row>
    <row r="16" spans="1:13" x14ac:dyDescent="0.3">
      <c r="A16" s="3"/>
      <c r="B16" s="29" t="s">
        <v>50</v>
      </c>
      <c r="C16" s="29"/>
      <c r="D16" s="30">
        <v>1013383019.76</v>
      </c>
      <c r="G16" s="7"/>
    </row>
    <row r="17" spans="1:7" x14ac:dyDescent="0.3">
      <c r="A17" s="3"/>
      <c r="B17" s="1" t="s">
        <v>38</v>
      </c>
      <c r="C17" s="1"/>
      <c r="D17" s="7">
        <f>D16*1.3</f>
        <v>1317397925.688</v>
      </c>
      <c r="G17" s="7"/>
    </row>
    <row r="18" spans="1:7" x14ac:dyDescent="0.3">
      <c r="A18" s="3"/>
      <c r="B18" s="1"/>
      <c r="C18" s="1"/>
      <c r="D18" s="7"/>
    </row>
    <row r="19" spans="1:7" x14ac:dyDescent="0.3">
      <c r="A19" s="3"/>
    </row>
    <row r="20" spans="1:7" x14ac:dyDescent="0.3">
      <c r="A20" s="3"/>
    </row>
    <row r="21" spans="1:7" x14ac:dyDescent="0.3">
      <c r="A21" s="3"/>
      <c r="G21" s="7"/>
    </row>
    <row r="22" spans="1:7" x14ac:dyDescent="0.3">
      <c r="A22" s="3"/>
      <c r="G22" s="7"/>
    </row>
    <row r="23" spans="1:7" x14ac:dyDescent="0.3">
      <c r="A23" s="3"/>
      <c r="G23" s="7"/>
    </row>
    <row r="24" spans="1:7" x14ac:dyDescent="0.3">
      <c r="A24" s="3"/>
      <c r="G24" s="7"/>
    </row>
    <row r="25" spans="1:7" x14ac:dyDescent="0.3">
      <c r="A25" s="3"/>
      <c r="G25" s="7"/>
    </row>
    <row r="26" spans="1:7" x14ac:dyDescent="0.3">
      <c r="A26" s="3"/>
      <c r="G26" s="7"/>
    </row>
    <row r="27" spans="1:7" x14ac:dyDescent="0.3">
      <c r="A27" s="3"/>
      <c r="G27" s="7"/>
    </row>
    <row r="28" spans="1:7" x14ac:dyDescent="0.3">
      <c r="A28" s="3"/>
      <c r="G28" s="7"/>
    </row>
    <row r="29" spans="1:7" x14ac:dyDescent="0.3">
      <c r="A29" s="3"/>
      <c r="G29" s="7"/>
    </row>
    <row r="30" spans="1:7" x14ac:dyDescent="0.3">
      <c r="A30" s="3"/>
      <c r="G30" s="7"/>
    </row>
    <row r="31" spans="1:7" x14ac:dyDescent="0.3">
      <c r="A31" s="3"/>
      <c r="G31" s="7"/>
    </row>
    <row r="32" spans="1:7" x14ac:dyDescent="0.3">
      <c r="A32" s="3"/>
      <c r="G32" s="7"/>
    </row>
    <row r="33" spans="1:7" x14ac:dyDescent="0.3">
      <c r="A33" s="3"/>
      <c r="G33" s="7"/>
    </row>
    <row r="34" spans="1:7" x14ac:dyDescent="0.3">
      <c r="A34" s="3"/>
      <c r="G34" s="7"/>
    </row>
    <row r="35" spans="1:7" x14ac:dyDescent="0.3">
      <c r="A35" s="3"/>
      <c r="G35" s="7"/>
    </row>
    <row r="36" spans="1:7" x14ac:dyDescent="0.3">
      <c r="A36" s="3"/>
      <c r="G36" s="7"/>
    </row>
    <row r="37" spans="1:7" x14ac:dyDescent="0.3">
      <c r="A37" s="3"/>
      <c r="G37" s="7"/>
    </row>
    <row r="38" spans="1:7" x14ac:dyDescent="0.3">
      <c r="A38" s="3"/>
      <c r="G38" s="7"/>
    </row>
    <row r="39" spans="1:7" x14ac:dyDescent="0.3">
      <c r="A39" s="3"/>
      <c r="G39" s="7"/>
    </row>
    <row r="40" spans="1:7" x14ac:dyDescent="0.3">
      <c r="A40" s="3"/>
      <c r="G40" s="7"/>
    </row>
    <row r="41" spans="1:7" x14ac:dyDescent="0.3">
      <c r="A41" s="3"/>
      <c r="G41" s="7"/>
    </row>
    <row r="42" spans="1:7" x14ac:dyDescent="0.3">
      <c r="A42" s="3"/>
      <c r="G42" s="7"/>
    </row>
    <row r="43" spans="1:7" x14ac:dyDescent="0.3">
      <c r="A43" s="3"/>
      <c r="G43" s="7"/>
    </row>
    <row r="44" spans="1:7" x14ac:dyDescent="0.3">
      <c r="A44" s="3"/>
      <c r="G44" s="7"/>
    </row>
    <row r="45" spans="1:7" x14ac:dyDescent="0.3">
      <c r="A45" s="3"/>
      <c r="G45" s="7"/>
    </row>
    <row r="46" spans="1:7" x14ac:dyDescent="0.3">
      <c r="A46" s="3"/>
      <c r="G46" s="7"/>
    </row>
    <row r="47" spans="1:7" x14ac:dyDescent="0.3">
      <c r="A47" s="3"/>
      <c r="G47" s="7"/>
    </row>
    <row r="48" spans="1:7" x14ac:dyDescent="0.3">
      <c r="A48" s="3"/>
      <c r="G48" s="7"/>
    </row>
    <row r="49" spans="1:13" x14ac:dyDescent="0.3">
      <c r="A49" s="3"/>
      <c r="G49" s="7"/>
    </row>
    <row r="50" spans="1:13" x14ac:dyDescent="0.3">
      <c r="A50" s="3"/>
      <c r="G50" s="7"/>
    </row>
    <row r="51" spans="1:13" x14ac:dyDescent="0.3">
      <c r="A51" s="3"/>
      <c r="G51" s="7"/>
    </row>
    <row r="52" spans="1:13" x14ac:dyDescent="0.3">
      <c r="A52" s="3"/>
      <c r="G52" s="7"/>
    </row>
    <row r="53" spans="1:13" x14ac:dyDescent="0.3">
      <c r="A53" s="3"/>
      <c r="G53" s="7"/>
    </row>
    <row r="54" spans="1:13" x14ac:dyDescent="0.3">
      <c r="A54" s="3"/>
      <c r="G54" s="7"/>
    </row>
    <row r="55" spans="1:13" x14ac:dyDescent="0.3">
      <c r="A55" s="3"/>
      <c r="G55" s="7"/>
    </row>
    <row r="56" spans="1:13" x14ac:dyDescent="0.3">
      <c r="A56" s="3"/>
      <c r="G56" s="7"/>
    </row>
    <row r="57" spans="1:13" x14ac:dyDescent="0.3">
      <c r="A57" s="3"/>
      <c r="G57" s="7"/>
    </row>
    <row r="58" spans="1:13" x14ac:dyDescent="0.3">
      <c r="A58" s="3"/>
      <c r="G58" s="7"/>
    </row>
    <row r="59" spans="1:13" x14ac:dyDescent="0.3">
      <c r="A59" s="3"/>
      <c r="G59" s="7"/>
    </row>
    <row r="60" spans="1:13" x14ac:dyDescent="0.3">
      <c r="A60" s="3"/>
      <c r="G60" s="7"/>
    </row>
    <row r="61" spans="1:13" x14ac:dyDescent="0.3">
      <c r="A61" s="3"/>
      <c r="B61" s="4"/>
      <c r="C61" s="3" t="str">
        <f t="shared" ref="C61" si="2">LEFT(B61,6)</f>
        <v/>
      </c>
      <c r="D61" s="2"/>
      <c r="E61" s="2"/>
      <c r="F61" s="2"/>
      <c r="G61" s="2"/>
      <c r="H61" s="3"/>
      <c r="I61" s="3"/>
      <c r="J61" s="4"/>
      <c r="K61" s="3"/>
      <c r="L61" s="21"/>
      <c r="M61" s="2"/>
    </row>
    <row r="62" spans="1:13" x14ac:dyDescent="0.3">
      <c r="A62" s="3"/>
      <c r="G62" s="7"/>
    </row>
    <row r="63" spans="1:13" x14ac:dyDescent="0.3">
      <c r="A63" s="8"/>
    </row>
  </sheetData>
  <mergeCells count="9">
    <mergeCell ref="A1:M1"/>
    <mergeCell ref="F2:G2"/>
    <mergeCell ref="H2:I2"/>
    <mergeCell ref="J2:K2"/>
    <mergeCell ref="L2:M2"/>
    <mergeCell ref="C2:C3"/>
    <mergeCell ref="A2:A3"/>
    <mergeCell ref="B2:B3"/>
    <mergeCell ref="D2:E2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8" scale="8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8BC693EF53E6842A61AFD60F93A810F" ma:contentTypeVersion="0" ma:contentTypeDescription="Vytvoří nový dokument" ma:contentTypeScope="" ma:versionID="f834a1a1804114240efe63aa839a125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91e2fbbf3efe6f5ad217f05f8c142fe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221C47F-63B3-4F62-95EA-E5BC250F21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C5F9310-6875-45F3-8F69-7237A5903A9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933EB08-B6AB-4310-AB8D-9E1F66E27030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RAP aktivita Silnice</vt:lpstr>
      <vt:lpstr>'RAP aktivita Silnice'!Oblast_tisku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Zita Kucerova</dc:creator>
  <cp:lastModifiedBy>Ladislav Mlejnek</cp:lastModifiedBy>
  <cp:revision/>
  <cp:lastPrinted>2022-05-09T17:08:38Z</cp:lastPrinted>
  <dcterms:created xsi:type="dcterms:W3CDTF">2020-05-27T13:32:17Z</dcterms:created>
  <dcterms:modified xsi:type="dcterms:W3CDTF">2022-11-15T12:32:13Z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0x01010078BC693EF53E6842A61AFD60F93A810F</vt:lpwstr>
  </property>
</Properties>
</file>